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460" windowWidth="25580" windowHeight="15460" tabRatio="707" activeTab="0"/>
  </bookViews>
  <sheets>
    <sheet name="2015-2016 School Calendar" sheetId="1" r:id="rId1"/>
  </sheets>
  <definedNames>
    <definedName name="_xlfn.COUNTIFS" hidden="1">#NAME?</definedName>
    <definedName name="_xlnm.Print_Area" localSheetId="0">'2015-2016 School Calendar'!$A$1:$AK$50</definedName>
  </definedNames>
  <calcPr fullCalcOnLoad="1"/>
</workbook>
</file>

<file path=xl/sharedStrings.xml><?xml version="1.0" encoding="utf-8"?>
<sst xmlns="http://schemas.openxmlformats.org/spreadsheetml/2006/main" count="446" uniqueCount="55">
  <si>
    <t>April</t>
  </si>
  <si>
    <t>August</t>
  </si>
  <si>
    <t>September</t>
  </si>
  <si>
    <t>November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</si>
  <si>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</si>
  <si>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</si>
  <si>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</si>
  <si>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</si>
  <si>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</si>
  <si>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</si>
  <si>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</si>
  <si>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</si>
  <si>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Sa</t>
  </si>
  <si>
    <t>Su</t>
  </si>
  <si>
    <t>Mo</t>
  </si>
  <si>
    <t>Tu</t>
  </si>
  <si>
    <t>We</t>
  </si>
  <si>
    <t>Th</t>
  </si>
  <si>
    <t>Fr</t>
  </si>
  <si>
    <t xml:space="preserve"> </t>
  </si>
  <si>
    <t>Codes</t>
  </si>
  <si>
    <t>Work</t>
  </si>
  <si>
    <t>Sick</t>
  </si>
  <si>
    <t>Personal</t>
  </si>
  <si>
    <t>Holliday</t>
  </si>
  <si>
    <t>Work/Sick</t>
  </si>
  <si>
    <t>Work/Personal</t>
  </si>
  <si>
    <t>Work/Non-Contract</t>
  </si>
  <si>
    <t>W</t>
  </si>
  <si>
    <t>S</t>
  </si>
  <si>
    <t>P</t>
  </si>
  <si>
    <t>H</t>
  </si>
  <si>
    <t>NC</t>
  </si>
  <si>
    <t>Sick/Personal</t>
  </si>
  <si>
    <t>Sick/Non-Contract</t>
  </si>
  <si>
    <t>Personal/Non-Contract</t>
  </si>
  <si>
    <t>W/S</t>
  </si>
  <si>
    <t>W/P</t>
  </si>
  <si>
    <t>W/NC</t>
  </si>
  <si>
    <t>S/P</t>
  </si>
  <si>
    <t>S/NC</t>
  </si>
  <si>
    <t>P/NC</t>
  </si>
  <si>
    <t>Non-Contract</t>
  </si>
  <si>
    <t>Monthly Totals</t>
  </si>
  <si>
    <t>Name</t>
  </si>
  <si>
    <t>Contract</t>
  </si>
  <si>
    <t>Contracted Days</t>
  </si>
  <si>
    <t>Yearly Totals</t>
  </si>
  <si>
    <t>Work Half Day (Sat or Sun)</t>
  </si>
  <si>
    <t>W/</t>
  </si>
  <si>
    <t>SA/SU</t>
  </si>
  <si>
    <t>SA/SN</t>
  </si>
  <si>
    <t>.5 SA/SN</t>
  </si>
  <si>
    <t>2016/17 School Calendar</t>
  </si>
  <si>
    <t>TOTAL CONTRACT DAYS FULFILLED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</si>
</sst>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;;;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30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72"/>
      <name val="Arial"/>
      <family val="0"/>
    </font>
    <font>
      <sz val="14"/>
      <color rgb="FFFF0000"/>
      <name val="Arial"/>
      <family val="0"/>
    </font>
    <font>
      <sz val="10"/>
      <color rgb="FFFF0000"/>
      <name val="Arial"/>
      <family val="0"/>
    </font>
    <font>
      <sz val="12"/>
      <color rgb="FFFF0000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EC08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left" vertical="top"/>
    </xf>
    <xf numFmtId="0" fontId="0" fillId="0" borderId="14" xfId="53" applyFont="1" applyFill="1" applyBorder="1" applyAlignment="1" applyProtection="1">
      <alignment horizontal="left" vertical="top"/>
      <protection/>
    </xf>
    <xf numFmtId="0" fontId="0" fillId="0" borderId="12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0" fillId="27" borderId="12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3" fillId="28" borderId="16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/>
    </xf>
    <xf numFmtId="0" fontId="28" fillId="29" borderId="17" xfId="0" applyFont="1" applyFill="1" applyBorder="1" applyAlignment="1">
      <alignment horizontal="center"/>
    </xf>
    <xf numFmtId="0" fontId="28" fillId="29" borderId="18" xfId="0" applyFont="1" applyFill="1" applyBorder="1" applyAlignment="1">
      <alignment horizontal="center"/>
    </xf>
    <xf numFmtId="0" fontId="28" fillId="29" borderId="1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7" fillId="27" borderId="11" xfId="0" applyFont="1" applyFill="1" applyBorder="1" applyAlignment="1">
      <alignment horizontal="center" vertical="center"/>
    </xf>
    <xf numFmtId="0" fontId="27" fillId="27" borderId="14" xfId="0" applyFont="1" applyFill="1" applyBorder="1" applyAlignment="1">
      <alignment horizontal="center" vertical="center"/>
    </xf>
    <xf numFmtId="0" fontId="27" fillId="27" borderId="22" xfId="0" applyFont="1" applyFill="1" applyBorder="1" applyAlignment="1">
      <alignment horizontal="center" vertical="center"/>
    </xf>
    <xf numFmtId="0" fontId="27" fillId="27" borderId="23" xfId="0" applyFont="1" applyFill="1" applyBorder="1" applyAlignment="1">
      <alignment horizontal="center" vertical="center"/>
    </xf>
    <xf numFmtId="0" fontId="27" fillId="27" borderId="13" xfId="0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horizontal="center" vertical="center"/>
    </xf>
    <xf numFmtId="0" fontId="34" fillId="30" borderId="11" xfId="0" applyFont="1" applyFill="1" applyBorder="1" applyAlignment="1">
      <alignment horizontal="center" vertical="center"/>
    </xf>
    <xf numFmtId="0" fontId="34" fillId="30" borderId="14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34" fillId="30" borderId="24" xfId="0" applyFont="1" applyFill="1" applyBorder="1" applyAlignment="1">
      <alignment horizontal="center" vertical="center"/>
    </xf>
    <xf numFmtId="0" fontId="34" fillId="30" borderId="0" xfId="0" applyFont="1" applyFill="1" applyBorder="1" applyAlignment="1">
      <alignment horizontal="center" vertical="center"/>
    </xf>
    <xf numFmtId="0" fontId="34" fillId="30" borderId="25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4" fillId="30" borderId="13" xfId="0" applyFont="1" applyFill="1" applyBorder="1" applyAlignment="1">
      <alignment horizontal="center" vertical="center"/>
    </xf>
    <xf numFmtId="0" fontId="34" fillId="30" borderId="15" xfId="0" applyFont="1" applyFill="1" applyBorder="1" applyAlignment="1">
      <alignment horizontal="center" vertical="center"/>
    </xf>
    <xf numFmtId="0" fontId="7" fillId="29" borderId="11" xfId="0" applyFont="1" applyFill="1" applyBorder="1" applyAlignment="1">
      <alignment horizontal="center" vertical="center"/>
    </xf>
    <xf numFmtId="0" fontId="7" fillId="29" borderId="14" xfId="0" applyFont="1" applyFill="1" applyBorder="1" applyAlignment="1">
      <alignment horizontal="center" vertical="center"/>
    </xf>
    <xf numFmtId="0" fontId="7" fillId="29" borderId="22" xfId="0" applyFont="1" applyFill="1" applyBorder="1" applyAlignment="1">
      <alignment horizontal="center" vertical="center"/>
    </xf>
    <xf numFmtId="0" fontId="7" fillId="29" borderId="23" xfId="0" applyFont="1" applyFill="1" applyBorder="1" applyAlignment="1">
      <alignment horizontal="center" vertical="center"/>
    </xf>
    <xf numFmtId="0" fontId="7" fillId="29" borderId="13" xfId="0" applyFont="1" applyFill="1" applyBorder="1" applyAlignment="1">
      <alignment horizontal="center" vertical="center"/>
    </xf>
    <xf numFmtId="0" fontId="7" fillId="29" borderId="15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/>
    </xf>
    <xf numFmtId="0" fontId="3" fillId="28" borderId="21" xfId="0" applyFont="1" applyFill="1" applyBorder="1" applyAlignment="1">
      <alignment horizontal="center"/>
    </xf>
    <xf numFmtId="0" fontId="3" fillId="30" borderId="12" xfId="0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horizontal="center" vertical="center"/>
    </xf>
    <xf numFmtId="0" fontId="3" fillId="30" borderId="20" xfId="0" applyFont="1" applyFill="1" applyBorder="1" applyAlignment="1">
      <alignment horizontal="center" vertical="center"/>
    </xf>
    <xf numFmtId="0" fontId="7" fillId="9" borderId="17" xfId="0" applyNumberFormat="1" applyFont="1" applyFill="1" applyBorder="1" applyAlignment="1">
      <alignment horizontal="center" vertical="top"/>
    </xf>
    <xf numFmtId="0" fontId="7" fillId="9" borderId="18" xfId="0" applyNumberFormat="1" applyFont="1" applyFill="1" applyBorder="1" applyAlignment="1">
      <alignment horizontal="center" vertical="top"/>
    </xf>
    <xf numFmtId="0" fontId="7" fillId="9" borderId="16" xfId="0" applyNumberFormat="1" applyFont="1" applyFill="1" applyBorder="1" applyAlignment="1">
      <alignment horizontal="center" vertical="top"/>
    </xf>
    <xf numFmtId="0" fontId="7" fillId="8" borderId="17" xfId="0" applyNumberFormat="1" applyFont="1" applyFill="1" applyBorder="1" applyAlignment="1">
      <alignment horizontal="center" vertical="top"/>
    </xf>
    <xf numFmtId="0" fontId="7" fillId="8" borderId="18" xfId="0" applyNumberFormat="1" applyFont="1" applyFill="1" applyBorder="1" applyAlignment="1">
      <alignment horizontal="center" vertical="top"/>
    </xf>
    <xf numFmtId="0" fontId="7" fillId="8" borderId="16" xfId="0" applyNumberFormat="1" applyFont="1" applyFill="1" applyBorder="1" applyAlignment="1">
      <alignment horizontal="center" vertical="top"/>
    </xf>
    <xf numFmtId="0" fontId="3" fillId="30" borderId="11" xfId="0" applyFont="1" applyFill="1" applyBorder="1" applyAlignment="1">
      <alignment horizontal="center" vertical="center"/>
    </xf>
    <xf numFmtId="0" fontId="3" fillId="30" borderId="24" xfId="0" applyFont="1" applyFill="1" applyBorder="1" applyAlignment="1">
      <alignment horizontal="center" vertical="center"/>
    </xf>
    <xf numFmtId="0" fontId="3" fillId="30" borderId="23" xfId="0" applyFont="1" applyFill="1" applyBorder="1" applyAlignment="1">
      <alignment horizontal="center" vertical="center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35" fillId="0" borderId="2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36" fillId="30" borderId="12" xfId="0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12" xfId="0" applyNumberFormat="1" applyFont="1" applyFill="1" applyBorder="1" applyAlignment="1">
      <alignment horizontal="center" vertical="center"/>
    </xf>
    <xf numFmtId="0" fontId="36" fillId="30" borderId="19" xfId="0" applyNumberFormat="1" applyFont="1" applyFill="1" applyBorder="1" applyAlignment="1">
      <alignment horizontal="center" vertical="center"/>
    </xf>
    <xf numFmtId="0" fontId="36" fillId="30" borderId="20" xfId="0" applyNumberFormat="1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/>
    </xf>
    <xf numFmtId="0" fontId="3" fillId="29" borderId="18" xfId="0" applyFont="1" applyFill="1" applyBorder="1" applyAlignment="1">
      <alignment horizontal="center"/>
    </xf>
    <xf numFmtId="0" fontId="3" fillId="29" borderId="16" xfId="0" applyFont="1" applyFill="1" applyBorder="1" applyAlignment="1">
      <alignment horizontal="center"/>
    </xf>
    <xf numFmtId="0" fontId="25" fillId="29" borderId="17" xfId="0" applyFont="1" applyFill="1" applyBorder="1" applyAlignment="1">
      <alignment horizontal="center"/>
    </xf>
    <xf numFmtId="0" fontId="5" fillId="29" borderId="18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0" xfId="0" applyFont="1" applyFill="1" applyBorder="1" applyAlignment="1" applyProtection="1">
      <alignment horizontal="center" vertical="center"/>
      <protection locked="0"/>
    </xf>
    <xf numFmtId="0" fontId="35" fillId="25" borderId="19" xfId="0" applyFont="1" applyFill="1" applyBorder="1" applyAlignment="1" applyProtection="1">
      <alignment horizontal="center" vertical="center"/>
      <protection locked="0"/>
    </xf>
    <xf numFmtId="0" fontId="35" fillId="25" borderId="20" xfId="0" applyFont="1" applyFill="1" applyBorder="1" applyAlignment="1" applyProtection="1">
      <alignment horizontal="center" vertical="center"/>
      <protection locked="0"/>
    </xf>
    <xf numFmtId="0" fontId="35" fillId="23" borderId="19" xfId="0" applyFont="1" applyFill="1" applyBorder="1" applyAlignment="1" applyProtection="1">
      <alignment horizontal="center" vertical="center"/>
      <protection locked="0"/>
    </xf>
    <xf numFmtId="0" fontId="35" fillId="23" borderId="20" xfId="0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5" fillId="0" borderId="19" xfId="0" applyFont="1" applyBorder="1" applyAlignment="1" applyProtection="1">
      <alignment horizontal="center" vertical="center"/>
      <protection locked="0"/>
    </xf>
    <xf numFmtId="0" fontId="35" fillId="0" borderId="20" xfId="0" applyFont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0" fontId="0" fillId="20" borderId="20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 vertical="center"/>
    </xf>
    <xf numFmtId="0" fontId="0" fillId="20" borderId="19" xfId="0" applyFont="1" applyFill="1" applyBorder="1" applyAlignment="1">
      <alignment horizontal="center" vertical="center"/>
    </xf>
    <xf numFmtId="0" fontId="0" fillId="20" borderId="20" xfId="0" applyFont="1" applyFill="1" applyBorder="1" applyAlignment="1">
      <alignment horizontal="center" vertical="center"/>
    </xf>
    <xf numFmtId="0" fontId="2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4" fillId="30" borderId="10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/>
    </xf>
    <xf numFmtId="0" fontId="7" fillId="29" borderId="24" xfId="0" applyFont="1" applyFill="1" applyBorder="1" applyAlignment="1">
      <alignment horizontal="center" vertical="center"/>
    </xf>
    <xf numFmtId="0" fontId="7" fillId="29" borderId="0" xfId="0" applyFont="1" applyFill="1" applyBorder="1" applyAlignment="1">
      <alignment horizontal="center" vertical="center"/>
    </xf>
    <xf numFmtId="0" fontId="7" fillId="29" borderId="25" xfId="0" applyFont="1" applyFill="1" applyBorder="1" applyAlignment="1">
      <alignment horizontal="center" vertical="center"/>
    </xf>
    <xf numFmtId="0" fontId="33" fillId="31" borderId="11" xfId="0" applyFont="1" applyFill="1" applyBorder="1" applyAlignment="1">
      <alignment horizontal="center" vertical="center"/>
    </xf>
    <xf numFmtId="0" fontId="33" fillId="31" borderId="14" xfId="0" applyFont="1" applyFill="1" applyBorder="1" applyAlignment="1">
      <alignment horizontal="center" vertical="center"/>
    </xf>
    <xf numFmtId="0" fontId="33" fillId="31" borderId="22" xfId="0" applyFont="1" applyFill="1" applyBorder="1" applyAlignment="1">
      <alignment horizontal="center" vertical="center"/>
    </xf>
    <xf numFmtId="0" fontId="33" fillId="31" borderId="24" xfId="0" applyFont="1" applyFill="1" applyBorder="1" applyAlignment="1">
      <alignment horizontal="center" vertical="center"/>
    </xf>
    <xf numFmtId="0" fontId="33" fillId="31" borderId="0" xfId="0" applyFont="1" applyFill="1" applyBorder="1" applyAlignment="1">
      <alignment horizontal="center" vertical="center"/>
    </xf>
    <xf numFmtId="0" fontId="33" fillId="31" borderId="25" xfId="0" applyFont="1" applyFill="1" applyBorder="1" applyAlignment="1">
      <alignment horizontal="center" vertical="center"/>
    </xf>
    <xf numFmtId="0" fontId="33" fillId="31" borderId="23" xfId="0" applyFont="1" applyFill="1" applyBorder="1" applyAlignment="1">
      <alignment horizontal="center" vertical="center"/>
    </xf>
    <xf numFmtId="0" fontId="33" fillId="31" borderId="13" xfId="0" applyFont="1" applyFill="1" applyBorder="1" applyAlignment="1">
      <alignment horizontal="center" vertical="center"/>
    </xf>
    <xf numFmtId="0" fontId="33" fillId="31" borderId="15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9"/>
  <sheetViews>
    <sheetView showGridLines="0" tabSelected="1" zoomScale="75" zoomScaleNormal="75" zoomScalePageLayoutView="0" workbookViewId="0" topLeftCell="A1">
      <selection activeCell="AG4" sqref="AG4:AG41"/>
    </sheetView>
  </sheetViews>
  <sheetFormatPr defaultColWidth="8.8515625" defaultRowHeight="12.75"/>
  <cols>
    <col min="1" max="1" width="11.00390625" style="0" customWidth="1"/>
    <col min="2" max="32" width="4.8515625" style="0" customWidth="1"/>
    <col min="33" max="33" width="8.28125" style="0" customWidth="1"/>
    <col min="34" max="34" width="7.8515625" style="0" customWidth="1"/>
    <col min="35" max="35" width="8.421875" style="0" customWidth="1"/>
    <col min="36" max="36" width="8.28125" style="0" customWidth="1"/>
    <col min="37" max="37" width="8.140625" style="0" customWidth="1"/>
    <col min="38" max="46" width="8.8515625" style="0" hidden="1" customWidth="1"/>
  </cols>
  <sheetData>
    <row r="1" spans="1:37" ht="45">
      <c r="A1" s="91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5"/>
      <c r="M1" s="5"/>
      <c r="N1" s="89" t="s">
        <v>46</v>
      </c>
      <c r="O1" s="90"/>
      <c r="P1" s="90"/>
      <c r="Q1" s="90"/>
      <c r="R1" s="90"/>
      <c r="S1" s="90"/>
      <c r="T1" s="90"/>
      <c r="U1" s="5"/>
      <c r="V1" s="101" t="s">
        <v>44</v>
      </c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</row>
    <row r="2" spans="1:37" s="4" customFormat="1" ht="22.5">
      <c r="A2" s="58">
        <v>2016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  <c r="AG2" s="80" t="s">
        <v>43</v>
      </c>
      <c r="AH2" s="81"/>
      <c r="AI2" s="81"/>
      <c r="AJ2" s="81"/>
      <c r="AK2" s="82"/>
    </row>
    <row r="3" spans="1:46" ht="12.75">
      <c r="A3" s="19"/>
      <c r="B3" s="2">
        <v>1</v>
      </c>
      <c r="C3" s="3">
        <v>2</v>
      </c>
      <c r="D3" s="3">
        <v>3</v>
      </c>
      <c r="E3" s="3">
        <v>4</v>
      </c>
      <c r="F3" s="2">
        <v>5</v>
      </c>
      <c r="G3" s="2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18" t="s">
        <v>28</v>
      </c>
      <c r="AH3" s="18" t="s">
        <v>29</v>
      </c>
      <c r="AI3" s="18" t="s">
        <v>30</v>
      </c>
      <c r="AJ3" s="18" t="s">
        <v>31</v>
      </c>
      <c r="AK3" s="18" t="s">
        <v>32</v>
      </c>
      <c r="AL3" s="18" t="s">
        <v>49</v>
      </c>
      <c r="AM3" s="18" t="s">
        <v>36</v>
      </c>
      <c r="AN3" s="18" t="s">
        <v>37</v>
      </c>
      <c r="AO3" s="18" t="s">
        <v>38</v>
      </c>
      <c r="AP3" s="18" t="s">
        <v>39</v>
      </c>
      <c r="AQ3" s="18" t="s">
        <v>40</v>
      </c>
      <c r="AR3" s="18" t="s">
        <v>41</v>
      </c>
      <c r="AS3" s="18" t="s">
        <v>51</v>
      </c>
      <c r="AT3" s="18" t="s">
        <v>52</v>
      </c>
    </row>
    <row r="4" spans="1:46" ht="15.75" customHeight="1">
      <c r="A4" s="55" t="s">
        <v>9</v>
      </c>
      <c r="B4" s="7" t="s">
        <v>18</v>
      </c>
      <c r="C4" s="12" t="s">
        <v>12</v>
      </c>
      <c r="D4" s="13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11" t="s">
        <v>18</v>
      </c>
      <c r="J4" s="12" t="s">
        <v>12</v>
      </c>
      <c r="K4" s="13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14" t="s">
        <v>12</v>
      </c>
      <c r="R4" s="13" t="s">
        <v>13</v>
      </c>
      <c r="S4" s="7" t="s">
        <v>14</v>
      </c>
      <c r="T4" s="7" t="s">
        <v>15</v>
      </c>
      <c r="U4" s="7" t="s">
        <v>16</v>
      </c>
      <c r="V4" s="7" t="s">
        <v>17</v>
      </c>
      <c r="W4" s="7" t="s">
        <v>18</v>
      </c>
      <c r="X4" s="14" t="s">
        <v>12</v>
      </c>
      <c r="Y4" s="13" t="s">
        <v>13</v>
      </c>
      <c r="Z4" s="7" t="s">
        <v>14</v>
      </c>
      <c r="AA4" s="7" t="s">
        <v>15</v>
      </c>
      <c r="AB4" s="7" t="s">
        <v>16</v>
      </c>
      <c r="AC4" s="11" t="s">
        <v>17</v>
      </c>
      <c r="AD4" s="11" t="s">
        <v>18</v>
      </c>
      <c r="AE4" s="14" t="s">
        <v>12</v>
      </c>
      <c r="AF4" s="13" t="s">
        <v>13</v>
      </c>
      <c r="AG4" s="74">
        <f>COUNTIF(B5:AF6,"W")+AL4+AM4+AN4+AO4</f>
        <v>0</v>
      </c>
      <c r="AH4" s="71">
        <f>COUNTIF(B5:AF6,"S")+AP4+AQ4+AM4</f>
        <v>0</v>
      </c>
      <c r="AI4" s="71">
        <f>COUNTIF(B5:AF6,"P")+AN4+AP4+AR4</f>
        <v>0</v>
      </c>
      <c r="AJ4" s="71">
        <f>COUNTIF(B5:AF6,"H")</f>
        <v>0</v>
      </c>
      <c r="AK4" s="71">
        <f>COUNTIF(B5:AF6,"NC")+AO4+AQ4+AR4</f>
        <v>0</v>
      </c>
      <c r="AL4" s="26">
        <f>COUNTIF(B5:AF6,"W/")/2</f>
        <v>0</v>
      </c>
      <c r="AM4" s="26">
        <f>COUNTIF(B5:AF6,"W/S")/2</f>
        <v>0</v>
      </c>
      <c r="AN4" s="26">
        <f>COUNTIF(B5:AF6,"W/P")/2</f>
        <v>0</v>
      </c>
      <c r="AO4" s="26">
        <f>COUNTIF(B5:AF6,"W/NC")/2</f>
        <v>0</v>
      </c>
      <c r="AP4" s="26">
        <f>COUNTIF(B5:AF6,"S/P")/2</f>
        <v>0</v>
      </c>
      <c r="AQ4" s="26">
        <f>COUNTIF(B5:AF6,"S/NC")/2</f>
        <v>0</v>
      </c>
      <c r="AR4" s="26">
        <f>COUNTIF(B5:AF6,"P/NC")/2</f>
        <v>0</v>
      </c>
      <c r="AS4" s="26">
        <f>_xlfn.COUNTIFS(J5:K6,"W")+_xlfn.COUNTIFS(Q5:R6,"W")+_xlfn.COUNTIFS(C5:D6,"W")+_xlfn.COUNTIFS(AE5:AF6,"W")+_xlfn.COUNTIFS(X5:Y6,"W")+AT4</f>
        <v>0</v>
      </c>
      <c r="AT4" s="26">
        <f>_xlfn.COUNTIFS(J5:K6,"W/")/2+_xlfn.COUNTIFS(Q5:R6,"W/")/2+_xlfn.COUNTIFS(C5:D6,"W/")/2+_xlfn.COUNTIFS(AE5:AF6,"W/")/2+_xlfn.COUNTIFS(X5:Y6,"W/")/2</f>
        <v>0</v>
      </c>
    </row>
    <row r="5" spans="1:46" ht="15.75" customHeight="1">
      <c r="A5" s="56"/>
      <c r="B5" s="67"/>
      <c r="C5" s="83"/>
      <c r="D5" s="85"/>
      <c r="E5" s="67"/>
      <c r="F5" s="67"/>
      <c r="G5" s="67"/>
      <c r="H5" s="67"/>
      <c r="I5" s="67"/>
      <c r="J5" s="83"/>
      <c r="K5" s="85"/>
      <c r="L5" s="67"/>
      <c r="M5" s="67"/>
      <c r="N5" s="67"/>
      <c r="O5" s="67"/>
      <c r="P5" s="67"/>
      <c r="Q5" s="83"/>
      <c r="R5" s="85"/>
      <c r="S5" s="67"/>
      <c r="T5" s="67"/>
      <c r="U5" s="67"/>
      <c r="V5" s="67"/>
      <c r="W5" s="67"/>
      <c r="X5" s="83"/>
      <c r="Y5" s="85"/>
      <c r="Z5" s="67"/>
      <c r="AA5" s="67"/>
      <c r="AB5" s="67"/>
      <c r="AC5" s="67"/>
      <c r="AD5" s="67"/>
      <c r="AE5" s="83"/>
      <c r="AF5" s="85"/>
      <c r="AG5" s="75"/>
      <c r="AH5" s="72"/>
      <c r="AI5" s="72"/>
      <c r="AJ5" s="72"/>
      <c r="AK5" s="72"/>
      <c r="AL5" s="27"/>
      <c r="AM5" s="27"/>
      <c r="AN5" s="27"/>
      <c r="AO5" s="27"/>
      <c r="AP5" s="27"/>
      <c r="AQ5" s="27"/>
      <c r="AR5" s="27"/>
      <c r="AS5" s="27"/>
      <c r="AT5" s="27"/>
    </row>
    <row r="6" spans="1:46" ht="15.75" customHeight="1">
      <c r="A6" s="57"/>
      <c r="B6" s="68"/>
      <c r="C6" s="84"/>
      <c r="D6" s="86"/>
      <c r="E6" s="68"/>
      <c r="F6" s="68"/>
      <c r="G6" s="68"/>
      <c r="H6" s="68"/>
      <c r="I6" s="68"/>
      <c r="J6" s="84"/>
      <c r="K6" s="86"/>
      <c r="L6" s="68"/>
      <c r="M6" s="68"/>
      <c r="N6" s="68"/>
      <c r="O6" s="68"/>
      <c r="P6" s="68"/>
      <c r="Q6" s="84"/>
      <c r="R6" s="86"/>
      <c r="S6" s="68"/>
      <c r="T6" s="68"/>
      <c r="U6" s="68"/>
      <c r="V6" s="68"/>
      <c r="W6" s="68"/>
      <c r="X6" s="84"/>
      <c r="Y6" s="86"/>
      <c r="Z6" s="68"/>
      <c r="AA6" s="68"/>
      <c r="AB6" s="68"/>
      <c r="AC6" s="68"/>
      <c r="AD6" s="68"/>
      <c r="AE6" s="84"/>
      <c r="AF6" s="86"/>
      <c r="AG6" s="76"/>
      <c r="AH6" s="73"/>
      <c r="AI6" s="73"/>
      <c r="AJ6" s="73"/>
      <c r="AK6" s="73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15.75" customHeight="1">
      <c r="A7" s="55" t="s">
        <v>1</v>
      </c>
      <c r="B7" s="7" t="s">
        <v>14</v>
      </c>
      <c r="C7" s="7" t="s">
        <v>15</v>
      </c>
      <c r="D7" s="7" t="s">
        <v>16</v>
      </c>
      <c r="E7" s="7" t="s">
        <v>17</v>
      </c>
      <c r="F7" s="11" t="s">
        <v>18</v>
      </c>
      <c r="G7" s="12" t="s">
        <v>12</v>
      </c>
      <c r="H7" s="13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14" t="s">
        <v>12</v>
      </c>
      <c r="O7" s="13" t="s">
        <v>13</v>
      </c>
      <c r="P7" s="7" t="s">
        <v>14</v>
      </c>
      <c r="Q7" s="7" t="s">
        <v>15</v>
      </c>
      <c r="R7" s="7" t="s">
        <v>16</v>
      </c>
      <c r="S7" s="7" t="s">
        <v>17</v>
      </c>
      <c r="T7" s="7" t="s">
        <v>18</v>
      </c>
      <c r="U7" s="14" t="s">
        <v>12</v>
      </c>
      <c r="V7" s="13" t="s">
        <v>13</v>
      </c>
      <c r="W7" s="7" t="s">
        <v>14</v>
      </c>
      <c r="X7" s="7" t="s">
        <v>15</v>
      </c>
      <c r="Y7" s="7" t="s">
        <v>16</v>
      </c>
      <c r="Z7" s="11" t="s">
        <v>17</v>
      </c>
      <c r="AA7" s="11" t="s">
        <v>18</v>
      </c>
      <c r="AB7" s="14" t="s">
        <v>12</v>
      </c>
      <c r="AC7" s="13" t="s">
        <v>13</v>
      </c>
      <c r="AD7" s="10" t="s">
        <v>14</v>
      </c>
      <c r="AE7" s="10" t="s">
        <v>15</v>
      </c>
      <c r="AF7" s="10" t="s">
        <v>16</v>
      </c>
      <c r="AG7" s="74">
        <f>COUNTIF(B8:AF9,"W")+AL7+AM7+AN7+AO7</f>
        <v>0</v>
      </c>
      <c r="AH7" s="71">
        <f>COUNTIF(B8:AF9,"S")+AP7+AQ7+AM7</f>
        <v>0</v>
      </c>
      <c r="AI7" s="71">
        <f>COUNTIF(B8:AF9,"P")+AN7+AP7+AR7</f>
        <v>0</v>
      </c>
      <c r="AJ7" s="71">
        <f>COUNTIF(B8:AF9,"H")</f>
        <v>0</v>
      </c>
      <c r="AK7" s="71">
        <f>COUNTIF(B8:AF9,"NC")+AO7+AQ7+AR7</f>
        <v>0</v>
      </c>
      <c r="AL7" s="26">
        <f>COUNTIF(B8:AF9,"W/")/2</f>
        <v>0</v>
      </c>
      <c r="AM7" s="26">
        <f>COUNTIF(B8:AF9,"W/S")/2</f>
        <v>0</v>
      </c>
      <c r="AN7" s="26">
        <f>COUNTIF(B8:AF9,"W/P")/2</f>
        <v>0</v>
      </c>
      <c r="AO7" s="26">
        <f>COUNTIF(B8:AF9,"W/NC")/2</f>
        <v>0</v>
      </c>
      <c r="AP7" s="26">
        <f>COUNTIF(B8:AF9,"S/P")/2</f>
        <v>0</v>
      </c>
      <c r="AQ7" s="26">
        <f>COUNTIF(B8:AF9,"S/NC")/2</f>
        <v>0</v>
      </c>
      <c r="AR7" s="26">
        <f>COUNTIF(B8:AF9,"P/NC")/2</f>
        <v>0</v>
      </c>
      <c r="AS7" s="26">
        <f>_xlfn.COUNTIFS(N8:O9,"W")+_xlfn.COUNTIFS(G8:H9,"W")+_xlfn.COUNTIFS(AB8:AC9,"W")+_xlfn.COUNTIFS(U8:V9,"W")+AT7</f>
        <v>0</v>
      </c>
      <c r="AT7" s="26">
        <f>_xlfn.COUNTIFS(N8:O9,"W/")/2+_xlfn.COUNTIFS(G8:H9,"W/")/2+_xlfn.COUNTIFS(AB8:AC9,"W/")/2+_xlfn.COUNTIFS(U8:V9,"W/")/2</f>
        <v>0</v>
      </c>
    </row>
    <row r="8" spans="1:46" ht="15.75" customHeight="1">
      <c r="A8" s="56"/>
      <c r="B8" s="67"/>
      <c r="C8" s="67"/>
      <c r="D8" s="67"/>
      <c r="E8" s="67"/>
      <c r="F8" s="67"/>
      <c r="G8" s="83"/>
      <c r="H8" s="85"/>
      <c r="I8" s="67"/>
      <c r="J8" s="67"/>
      <c r="K8" s="67"/>
      <c r="L8" s="67"/>
      <c r="M8" s="67"/>
      <c r="N8" s="83"/>
      <c r="O8" s="85"/>
      <c r="P8" s="67"/>
      <c r="Q8" s="67"/>
      <c r="R8" s="67"/>
      <c r="S8" s="67"/>
      <c r="T8" s="67"/>
      <c r="U8" s="83"/>
      <c r="V8" s="85"/>
      <c r="W8" s="67"/>
      <c r="X8" s="67"/>
      <c r="Y8" s="67"/>
      <c r="Z8" s="67"/>
      <c r="AA8" s="67"/>
      <c r="AB8" s="83"/>
      <c r="AC8" s="85"/>
      <c r="AD8" s="93"/>
      <c r="AE8" s="67"/>
      <c r="AF8" s="67"/>
      <c r="AG8" s="75"/>
      <c r="AH8" s="72"/>
      <c r="AI8" s="72"/>
      <c r="AJ8" s="72"/>
      <c r="AK8" s="72"/>
      <c r="AL8" s="27"/>
      <c r="AM8" s="27"/>
      <c r="AN8" s="27"/>
      <c r="AO8" s="27"/>
      <c r="AP8" s="27"/>
      <c r="AQ8" s="27"/>
      <c r="AR8" s="27"/>
      <c r="AS8" s="27"/>
      <c r="AT8" s="27"/>
    </row>
    <row r="9" spans="1:46" ht="15.75" customHeight="1">
      <c r="A9" s="57"/>
      <c r="B9" s="68"/>
      <c r="C9" s="68"/>
      <c r="D9" s="68"/>
      <c r="E9" s="68"/>
      <c r="F9" s="68"/>
      <c r="G9" s="84"/>
      <c r="H9" s="86"/>
      <c r="I9" s="68"/>
      <c r="J9" s="68"/>
      <c r="K9" s="68"/>
      <c r="L9" s="68"/>
      <c r="M9" s="68"/>
      <c r="N9" s="84"/>
      <c r="O9" s="86"/>
      <c r="P9" s="68"/>
      <c r="Q9" s="68"/>
      <c r="R9" s="68"/>
      <c r="S9" s="68"/>
      <c r="T9" s="68"/>
      <c r="U9" s="84"/>
      <c r="V9" s="86"/>
      <c r="W9" s="68"/>
      <c r="X9" s="68"/>
      <c r="Y9" s="68"/>
      <c r="Z9" s="68"/>
      <c r="AA9" s="68"/>
      <c r="AB9" s="84"/>
      <c r="AC9" s="86"/>
      <c r="AD9" s="94"/>
      <c r="AE9" s="68"/>
      <c r="AF9" s="68"/>
      <c r="AG9" s="76"/>
      <c r="AH9" s="73"/>
      <c r="AI9" s="73"/>
      <c r="AJ9" s="73"/>
      <c r="AK9" s="73"/>
      <c r="AL9" s="28"/>
      <c r="AM9" s="28"/>
      <c r="AN9" s="28"/>
      <c r="AO9" s="28"/>
      <c r="AP9" s="28"/>
      <c r="AQ9" s="28"/>
      <c r="AR9" s="28"/>
      <c r="AS9" s="28"/>
      <c r="AT9" s="28"/>
    </row>
    <row r="10" spans="1:46" ht="15.75" customHeight="1">
      <c r="A10" s="55" t="s">
        <v>2</v>
      </c>
      <c r="B10" s="7" t="s">
        <v>17</v>
      </c>
      <c r="C10" s="11" t="s">
        <v>18</v>
      </c>
      <c r="D10" s="12" t="s">
        <v>12</v>
      </c>
      <c r="E10" s="13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14" t="s">
        <v>12</v>
      </c>
      <c r="L10" s="13" t="s">
        <v>13</v>
      </c>
      <c r="M10" s="7" t="s">
        <v>14</v>
      </c>
      <c r="N10" s="7" t="s">
        <v>15</v>
      </c>
      <c r="O10" s="7" t="s">
        <v>16</v>
      </c>
      <c r="P10" s="7" t="s">
        <v>17</v>
      </c>
      <c r="Q10" s="7" t="s">
        <v>18</v>
      </c>
      <c r="R10" s="14" t="s">
        <v>12</v>
      </c>
      <c r="S10" s="13" t="s">
        <v>13</v>
      </c>
      <c r="T10" s="7" t="s">
        <v>14</v>
      </c>
      <c r="U10" s="7" t="s">
        <v>15</v>
      </c>
      <c r="V10" s="7" t="s">
        <v>16</v>
      </c>
      <c r="W10" s="11" t="s">
        <v>17</v>
      </c>
      <c r="X10" s="11" t="s">
        <v>18</v>
      </c>
      <c r="Y10" s="14" t="s">
        <v>12</v>
      </c>
      <c r="Z10" s="13" t="s">
        <v>13</v>
      </c>
      <c r="AA10" s="10" t="s">
        <v>14</v>
      </c>
      <c r="AB10" s="10" t="s">
        <v>15</v>
      </c>
      <c r="AC10" s="10" t="s">
        <v>16</v>
      </c>
      <c r="AD10" s="10" t="s">
        <v>17</v>
      </c>
      <c r="AE10" s="10" t="s">
        <v>18</v>
      </c>
      <c r="AF10" s="95" t="s">
        <v>19</v>
      </c>
      <c r="AG10" s="74">
        <f>COUNTIF(B11:AF12,"W")+AL10+AM10+AN10+AO10</f>
        <v>0</v>
      </c>
      <c r="AH10" s="71">
        <f>COUNTIF(B11:AF12,"S")+AP10+AQ10+AM10</f>
        <v>0</v>
      </c>
      <c r="AI10" s="71">
        <f>COUNTIF(B11:AF12,"P")+AN10+AP10+AR10</f>
        <v>0</v>
      </c>
      <c r="AJ10" s="71">
        <f>COUNTIF(B11:AF12,"H")</f>
        <v>0</v>
      </c>
      <c r="AK10" s="71">
        <f>COUNTIF(B11:AF12,"NC")+AO10+AQ10+AR10</f>
        <v>0</v>
      </c>
      <c r="AL10" s="26">
        <f>COUNTIF(B11:AF12,"W/")/2</f>
        <v>0</v>
      </c>
      <c r="AM10" s="26">
        <f>COUNTIF(B11:AF12,"W/S")/2</f>
        <v>0</v>
      </c>
      <c r="AN10" s="26">
        <f>COUNTIF(B11:AF12,"W/P")/2</f>
        <v>0</v>
      </c>
      <c r="AO10" s="26">
        <f>COUNTIF(B11:AF12,"W/NC")/2</f>
        <v>0</v>
      </c>
      <c r="AP10" s="26">
        <f>COUNTIF(B11:AF12,"S/P")/2</f>
        <v>0</v>
      </c>
      <c r="AQ10" s="26">
        <f>COUNTIF(B11:AF12,"S/NC")/2</f>
        <v>0</v>
      </c>
      <c r="AR10" s="26">
        <f>COUNTIF(B11:AF12,"P/NC")/2</f>
        <v>0</v>
      </c>
      <c r="AS10" s="26">
        <f>_xlfn.COUNTIFS(K11:L12,"W")+_xlfn.COUNTIFS(R11:S12,"W")+_xlfn.COUNTIFS(D11:E12,"W")+_xlfn.COUNTIFS(Y11:Z12,"W")+AT10</f>
        <v>0</v>
      </c>
      <c r="AT10" s="26">
        <f>_xlfn.COUNTIFS(K11:L12,"W/")/2+_xlfn.COUNTIFS(R11:S12,"W/")/2+_xlfn.COUNTIFS(D11:E12,"W/")/2+_xlfn.COUNTIFS(Y11:Z12,"W/")/2</f>
        <v>0</v>
      </c>
    </row>
    <row r="11" spans="1:46" ht="15.75" customHeight="1">
      <c r="A11" s="56"/>
      <c r="B11" s="67"/>
      <c r="C11" s="67"/>
      <c r="D11" s="83"/>
      <c r="E11" s="85"/>
      <c r="F11" s="67"/>
      <c r="G11" s="67"/>
      <c r="H11" s="67"/>
      <c r="I11" s="67"/>
      <c r="J11" s="67"/>
      <c r="K11" s="83"/>
      <c r="L11" s="85"/>
      <c r="M11" s="67"/>
      <c r="N11" s="67"/>
      <c r="O11" s="67"/>
      <c r="P11" s="67"/>
      <c r="Q11" s="67"/>
      <c r="R11" s="83"/>
      <c r="S11" s="85"/>
      <c r="T11" s="67"/>
      <c r="U11" s="67"/>
      <c r="V11" s="67"/>
      <c r="W11" s="67"/>
      <c r="X11" s="67"/>
      <c r="Y11" s="83"/>
      <c r="Z11" s="85"/>
      <c r="AA11" s="93"/>
      <c r="AB11" s="67"/>
      <c r="AC11" s="67"/>
      <c r="AD11" s="67"/>
      <c r="AE11" s="67"/>
      <c r="AF11" s="96"/>
      <c r="AG11" s="75"/>
      <c r="AH11" s="72"/>
      <c r="AI11" s="72"/>
      <c r="AJ11" s="72"/>
      <c r="AK11" s="72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ht="15.75" customHeight="1">
      <c r="A12" s="57"/>
      <c r="B12" s="68"/>
      <c r="C12" s="68"/>
      <c r="D12" s="84"/>
      <c r="E12" s="86"/>
      <c r="F12" s="68"/>
      <c r="G12" s="68"/>
      <c r="H12" s="68"/>
      <c r="I12" s="68"/>
      <c r="J12" s="68"/>
      <c r="K12" s="84"/>
      <c r="L12" s="86"/>
      <c r="M12" s="68"/>
      <c r="N12" s="68"/>
      <c r="O12" s="68"/>
      <c r="P12" s="68"/>
      <c r="Q12" s="68"/>
      <c r="R12" s="84"/>
      <c r="S12" s="86"/>
      <c r="T12" s="68"/>
      <c r="U12" s="68"/>
      <c r="V12" s="68"/>
      <c r="W12" s="68"/>
      <c r="X12" s="68"/>
      <c r="Y12" s="84"/>
      <c r="Z12" s="86"/>
      <c r="AA12" s="94"/>
      <c r="AB12" s="68"/>
      <c r="AC12" s="68"/>
      <c r="AD12" s="68"/>
      <c r="AE12" s="68"/>
      <c r="AF12" s="97"/>
      <c r="AG12" s="76"/>
      <c r="AH12" s="73"/>
      <c r="AI12" s="73"/>
      <c r="AJ12" s="73"/>
      <c r="AK12" s="73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ht="15.75" customHeight="1">
      <c r="A13" s="55" t="s">
        <v>10</v>
      </c>
      <c r="B13" s="12" t="s">
        <v>12</v>
      </c>
      <c r="C13" s="13" t="s">
        <v>13</v>
      </c>
      <c r="D13" s="7" t="s">
        <v>14</v>
      </c>
      <c r="E13" s="7" t="s">
        <v>15</v>
      </c>
      <c r="F13" s="7" t="s">
        <v>16</v>
      </c>
      <c r="G13" s="7" t="s">
        <v>17</v>
      </c>
      <c r="H13" s="7" t="s">
        <v>18</v>
      </c>
      <c r="I13" s="14" t="s">
        <v>12</v>
      </c>
      <c r="J13" s="13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14" t="s">
        <v>12</v>
      </c>
      <c r="Q13" s="13" t="s">
        <v>13</v>
      </c>
      <c r="R13" s="7" t="s">
        <v>14</v>
      </c>
      <c r="S13" s="7" t="s">
        <v>15</v>
      </c>
      <c r="T13" s="7" t="s">
        <v>16</v>
      </c>
      <c r="U13" s="11" t="s">
        <v>17</v>
      </c>
      <c r="V13" s="11" t="s">
        <v>18</v>
      </c>
      <c r="W13" s="14" t="s">
        <v>12</v>
      </c>
      <c r="X13" s="13" t="s">
        <v>13</v>
      </c>
      <c r="Y13" s="10" t="s">
        <v>14</v>
      </c>
      <c r="Z13" s="10" t="s">
        <v>15</v>
      </c>
      <c r="AA13" s="10" t="s">
        <v>16</v>
      </c>
      <c r="AB13" s="10" t="s">
        <v>17</v>
      </c>
      <c r="AC13" s="10" t="s">
        <v>18</v>
      </c>
      <c r="AD13" s="8" t="s">
        <v>12</v>
      </c>
      <c r="AE13" s="9" t="s">
        <v>13</v>
      </c>
      <c r="AF13" s="10" t="s">
        <v>14</v>
      </c>
      <c r="AG13" s="74">
        <f>COUNTIF(B14:AF15,"W")+AL13+AM13+AN13+AO13</f>
        <v>0</v>
      </c>
      <c r="AH13" s="71">
        <f>COUNTIF(B14:AF15,"S")+AP13+AQ13+AM13</f>
        <v>0</v>
      </c>
      <c r="AI13" s="71">
        <f>COUNTIF(B14:AF15,"P")+AN13+AP13+AR13</f>
        <v>0</v>
      </c>
      <c r="AJ13" s="71">
        <f>COUNTIF(B14:AF15,"H")</f>
        <v>0</v>
      </c>
      <c r="AK13" s="71">
        <f>COUNTIF(B14:AF15,"NC")+AO13+AQ13+AR13</f>
        <v>0</v>
      </c>
      <c r="AL13" s="26">
        <f>COUNTIF(B14:AF15,"W/")/2</f>
        <v>0</v>
      </c>
      <c r="AM13" s="26">
        <f>COUNTIF(B14:AF15,"W/S")/2</f>
        <v>0</v>
      </c>
      <c r="AN13" s="26">
        <f>COUNTIF(B14:AF15,"W/P")/2</f>
        <v>0</v>
      </c>
      <c r="AO13" s="26">
        <f>COUNTIF(B14:AF15,"W/NC")/2</f>
        <v>0</v>
      </c>
      <c r="AP13" s="26">
        <f>COUNTIF(B14:AF15,"S/P")/2</f>
        <v>0</v>
      </c>
      <c r="AQ13" s="26">
        <f>COUNTIF(B14:AF15,"S/NC")/2</f>
        <v>0</v>
      </c>
      <c r="AR13" s="26">
        <f>COUNTIF(B14:AF15,"P/NC")/2</f>
        <v>0</v>
      </c>
      <c r="AS13" s="26">
        <f>_xlfn.COUNTIFS(I14:J15,"W")+_xlfn.COUNTIFS(P14:Q15,"W")+_xlfn.COUNTIFS(B14:C15,"W")+_xlfn.COUNTIFS(AD14:AE15,"W")+_xlfn.COUNTIFS(W14:X15,"W")+AT13</f>
        <v>0</v>
      </c>
      <c r="AT13" s="26">
        <f>_xlfn.COUNTIFS(I14:J15,"W/")/2+_xlfn.COUNTIFS(P14:Q15,"W/")/2+_xlfn.COUNTIFS(B14:C15,"W/")/2+_xlfn.COUNTIFS(AD14:AE15,"W/")/2+_xlfn.COUNTIFS(W14:X15,"W/")/2</f>
        <v>0</v>
      </c>
    </row>
    <row r="14" spans="1:46" ht="15.75" customHeight="1">
      <c r="A14" s="56"/>
      <c r="B14" s="83"/>
      <c r="C14" s="85"/>
      <c r="D14" s="67"/>
      <c r="E14" s="67"/>
      <c r="F14" s="67"/>
      <c r="G14" s="67"/>
      <c r="H14" s="67"/>
      <c r="I14" s="83"/>
      <c r="J14" s="85"/>
      <c r="K14" s="67"/>
      <c r="L14" s="67"/>
      <c r="M14" s="67"/>
      <c r="N14" s="67"/>
      <c r="O14" s="67"/>
      <c r="P14" s="83"/>
      <c r="Q14" s="85"/>
      <c r="R14" s="67"/>
      <c r="S14" s="67"/>
      <c r="T14" s="67"/>
      <c r="U14" s="67"/>
      <c r="V14" s="67"/>
      <c r="W14" s="83"/>
      <c r="X14" s="85"/>
      <c r="Y14" s="93"/>
      <c r="Z14" s="67"/>
      <c r="AA14" s="67"/>
      <c r="AB14" s="67"/>
      <c r="AC14" s="67"/>
      <c r="AD14" s="87"/>
      <c r="AE14" s="85"/>
      <c r="AF14" s="67"/>
      <c r="AG14" s="75"/>
      <c r="AH14" s="72"/>
      <c r="AI14" s="72"/>
      <c r="AJ14" s="72"/>
      <c r="AK14" s="72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ht="15.75" customHeight="1">
      <c r="A15" s="57"/>
      <c r="B15" s="84"/>
      <c r="C15" s="86"/>
      <c r="D15" s="68"/>
      <c r="E15" s="68"/>
      <c r="F15" s="68"/>
      <c r="G15" s="68"/>
      <c r="H15" s="68"/>
      <c r="I15" s="84"/>
      <c r="J15" s="86"/>
      <c r="K15" s="68"/>
      <c r="L15" s="68"/>
      <c r="M15" s="68"/>
      <c r="N15" s="68"/>
      <c r="O15" s="68"/>
      <c r="P15" s="84"/>
      <c r="Q15" s="86"/>
      <c r="R15" s="68"/>
      <c r="S15" s="68"/>
      <c r="T15" s="68"/>
      <c r="U15" s="68"/>
      <c r="V15" s="68"/>
      <c r="W15" s="84"/>
      <c r="X15" s="86"/>
      <c r="Y15" s="94"/>
      <c r="Z15" s="68"/>
      <c r="AA15" s="68"/>
      <c r="AB15" s="68"/>
      <c r="AC15" s="68"/>
      <c r="AD15" s="88"/>
      <c r="AE15" s="86"/>
      <c r="AF15" s="68"/>
      <c r="AG15" s="76"/>
      <c r="AH15" s="73"/>
      <c r="AI15" s="73"/>
      <c r="AJ15" s="73"/>
      <c r="AK15" s="73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ht="15.75" customHeight="1">
      <c r="A16" s="55" t="s">
        <v>3</v>
      </c>
      <c r="B16" s="7" t="s">
        <v>15</v>
      </c>
      <c r="C16" s="7" t="s">
        <v>16</v>
      </c>
      <c r="D16" s="7" t="s">
        <v>17</v>
      </c>
      <c r="E16" s="7" t="s">
        <v>18</v>
      </c>
      <c r="F16" s="14" t="s">
        <v>12</v>
      </c>
      <c r="G16" s="13" t="s">
        <v>13</v>
      </c>
      <c r="H16" s="7" t="s">
        <v>14</v>
      </c>
      <c r="I16" s="7" t="s">
        <v>15</v>
      </c>
      <c r="J16" s="7" t="s">
        <v>16</v>
      </c>
      <c r="K16" s="7" t="s">
        <v>17</v>
      </c>
      <c r="L16" s="7" t="s">
        <v>18</v>
      </c>
      <c r="M16" s="14" t="s">
        <v>12</v>
      </c>
      <c r="N16" s="13" t="s">
        <v>13</v>
      </c>
      <c r="O16" s="7" t="s">
        <v>14</v>
      </c>
      <c r="P16" s="7" t="s">
        <v>15</v>
      </c>
      <c r="Q16" s="7" t="s">
        <v>16</v>
      </c>
      <c r="R16" s="11" t="s">
        <v>17</v>
      </c>
      <c r="S16" s="11" t="s">
        <v>18</v>
      </c>
      <c r="T16" s="14" t="s">
        <v>12</v>
      </c>
      <c r="U16" s="13" t="s">
        <v>13</v>
      </c>
      <c r="V16" s="10" t="s">
        <v>14</v>
      </c>
      <c r="W16" s="10" t="s">
        <v>15</v>
      </c>
      <c r="X16" s="10" t="s">
        <v>16</v>
      </c>
      <c r="Y16" s="10" t="s">
        <v>17</v>
      </c>
      <c r="Z16" s="10" t="s">
        <v>18</v>
      </c>
      <c r="AA16" s="8" t="s">
        <v>12</v>
      </c>
      <c r="AB16" s="9" t="s">
        <v>13</v>
      </c>
      <c r="AC16" s="10" t="s">
        <v>14</v>
      </c>
      <c r="AD16" s="10" t="s">
        <v>15</v>
      </c>
      <c r="AE16" s="10" t="s">
        <v>16</v>
      </c>
      <c r="AF16" s="95" t="s">
        <v>19</v>
      </c>
      <c r="AG16" s="74">
        <f>COUNTIF(B17:AF18,"W")+AL16+AM16+AN16+AO16</f>
        <v>0</v>
      </c>
      <c r="AH16" s="71">
        <f>COUNTIF(B17:AF18,"S")+AP16+AQ16+AM16</f>
        <v>0</v>
      </c>
      <c r="AI16" s="71">
        <f>COUNTIF(B17:AF18,"P")+AN16+AP16+AR16</f>
        <v>0</v>
      </c>
      <c r="AJ16" s="71">
        <f>COUNTIF(B17:AF18,"H")</f>
        <v>0</v>
      </c>
      <c r="AK16" s="71">
        <f>COUNTIF(B17:AF18,"NC")+AO16+AQ16+AR16</f>
        <v>0</v>
      </c>
      <c r="AL16" s="26">
        <f>COUNTIF(B17:AF18,"W/")/2</f>
        <v>0</v>
      </c>
      <c r="AM16" s="26">
        <f>COUNTIF(B17:AF18,"W/S")/2</f>
        <v>0</v>
      </c>
      <c r="AN16" s="26">
        <f>COUNTIF(B17:AF18,"W/P")/2</f>
        <v>0</v>
      </c>
      <c r="AO16" s="26">
        <f>COUNTIF(B17:AF18,"W/NC")/2</f>
        <v>0</v>
      </c>
      <c r="AP16" s="26">
        <f>COUNTIF(B17:AF18,"S/P")/2</f>
        <v>0</v>
      </c>
      <c r="AQ16" s="26">
        <f>COUNTIF(B17:AF18,"S/NC")/2</f>
        <v>0</v>
      </c>
      <c r="AR16" s="26">
        <f>COUNTIF(B17:AF18,"P/NC")/2</f>
        <v>0</v>
      </c>
      <c r="AS16" s="26">
        <f>_xlfn.COUNTIFS(M17:N18,"W")+_xlfn.COUNTIFS(T17:U18,"W")+_xlfn.COUNTIFS(F17:G18,"W")+_xlfn.COUNTIFS(AA17:AB18,"W")+AT1</f>
        <v>0</v>
      </c>
      <c r="AT16" s="26">
        <f>_xlfn.COUNTIFS(M17:N18,"W/")/2+_xlfn.COUNTIFS(T17:U18,"W/")/2+_xlfn.COUNTIFS(F17:G18,"W/")/2+_xlfn.COUNTIFS(AA17:AB18,"W/")/2</f>
        <v>0</v>
      </c>
    </row>
    <row r="17" spans="1:46" ht="15.75" customHeight="1">
      <c r="A17" s="56"/>
      <c r="B17" s="67"/>
      <c r="C17" s="67"/>
      <c r="D17" s="67"/>
      <c r="E17" s="67"/>
      <c r="F17" s="83"/>
      <c r="G17" s="85"/>
      <c r="H17" s="67"/>
      <c r="I17" s="67"/>
      <c r="J17" s="67"/>
      <c r="K17" s="67"/>
      <c r="L17" s="67"/>
      <c r="M17" s="83"/>
      <c r="N17" s="85"/>
      <c r="O17" s="67"/>
      <c r="P17" s="67"/>
      <c r="Q17" s="67"/>
      <c r="R17" s="67"/>
      <c r="S17" s="67"/>
      <c r="T17" s="83"/>
      <c r="U17" s="85"/>
      <c r="V17" s="93"/>
      <c r="W17" s="67"/>
      <c r="X17" s="67"/>
      <c r="Y17" s="67"/>
      <c r="Z17" s="67"/>
      <c r="AA17" s="87"/>
      <c r="AB17" s="85"/>
      <c r="AC17" s="67"/>
      <c r="AD17" s="67"/>
      <c r="AE17" s="67"/>
      <c r="AF17" s="96"/>
      <c r="AG17" s="75"/>
      <c r="AH17" s="72"/>
      <c r="AI17" s="72"/>
      <c r="AJ17" s="72"/>
      <c r="AK17" s="72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ht="15.75" customHeight="1">
      <c r="A18" s="57"/>
      <c r="B18" s="68"/>
      <c r="C18" s="68"/>
      <c r="D18" s="68"/>
      <c r="E18" s="68"/>
      <c r="F18" s="84"/>
      <c r="G18" s="86"/>
      <c r="H18" s="68"/>
      <c r="I18" s="68"/>
      <c r="J18" s="68"/>
      <c r="K18" s="68"/>
      <c r="L18" s="68"/>
      <c r="M18" s="84"/>
      <c r="N18" s="86"/>
      <c r="O18" s="68"/>
      <c r="P18" s="68"/>
      <c r="Q18" s="68"/>
      <c r="R18" s="68"/>
      <c r="S18" s="68"/>
      <c r="T18" s="84"/>
      <c r="U18" s="86"/>
      <c r="V18" s="94"/>
      <c r="W18" s="68"/>
      <c r="X18" s="68"/>
      <c r="Y18" s="68"/>
      <c r="Z18" s="68"/>
      <c r="AA18" s="88"/>
      <c r="AB18" s="86"/>
      <c r="AC18" s="68"/>
      <c r="AD18" s="68"/>
      <c r="AE18" s="68"/>
      <c r="AF18" s="97"/>
      <c r="AG18" s="76"/>
      <c r="AH18" s="73"/>
      <c r="AI18" s="73"/>
      <c r="AJ18" s="73"/>
      <c r="AK18" s="73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ht="12" customHeight="1">
      <c r="A19" s="55" t="s">
        <v>11</v>
      </c>
      <c r="B19" s="7" t="s">
        <v>17</v>
      </c>
      <c r="C19" s="11" t="s">
        <v>18</v>
      </c>
      <c r="D19" s="12" t="s">
        <v>12</v>
      </c>
      <c r="E19" s="13" t="s">
        <v>13</v>
      </c>
      <c r="F19" s="7" t="s">
        <v>14</v>
      </c>
      <c r="G19" s="7" t="s">
        <v>15</v>
      </c>
      <c r="H19" s="7" t="s">
        <v>16</v>
      </c>
      <c r="I19" s="7" t="s">
        <v>17</v>
      </c>
      <c r="J19" s="7" t="s">
        <v>18</v>
      </c>
      <c r="K19" s="14" t="s">
        <v>12</v>
      </c>
      <c r="L19" s="13" t="s">
        <v>13</v>
      </c>
      <c r="M19" s="7" t="s">
        <v>14</v>
      </c>
      <c r="N19" s="7" t="s">
        <v>15</v>
      </c>
      <c r="O19" s="7" t="s">
        <v>16</v>
      </c>
      <c r="P19" s="7" t="s">
        <v>17</v>
      </c>
      <c r="Q19" s="7" t="s">
        <v>18</v>
      </c>
      <c r="R19" s="14" t="s">
        <v>12</v>
      </c>
      <c r="S19" s="13" t="s">
        <v>13</v>
      </c>
      <c r="T19" s="7" t="s">
        <v>14</v>
      </c>
      <c r="U19" s="7" t="s">
        <v>15</v>
      </c>
      <c r="V19" s="7" t="s">
        <v>16</v>
      </c>
      <c r="W19" s="11" t="s">
        <v>17</v>
      </c>
      <c r="X19" s="11" t="s">
        <v>18</v>
      </c>
      <c r="Y19" s="14" t="s">
        <v>12</v>
      </c>
      <c r="Z19" s="13" t="s">
        <v>13</v>
      </c>
      <c r="AA19" s="10" t="s">
        <v>14</v>
      </c>
      <c r="AB19" s="10" t="s">
        <v>15</v>
      </c>
      <c r="AC19" s="10" t="s">
        <v>16</v>
      </c>
      <c r="AD19" s="10" t="s">
        <v>17</v>
      </c>
      <c r="AE19" s="10" t="s">
        <v>18</v>
      </c>
      <c r="AF19" s="8" t="s">
        <v>12</v>
      </c>
      <c r="AG19" s="74">
        <f>COUNTIF(B20:AF21,"W")+AL19+AM19+AN19+AO19</f>
        <v>0</v>
      </c>
      <c r="AH19" s="71">
        <f>COUNTIF(B20:AF21,"S")+AP19+AQ19+AM19</f>
        <v>0</v>
      </c>
      <c r="AI19" s="71">
        <f>COUNTIF(B20:AF21,"P")+AN19+AP19+AR19</f>
        <v>0</v>
      </c>
      <c r="AJ19" s="71">
        <f>COUNTIF(B20:AF21,"H")</f>
        <v>0</v>
      </c>
      <c r="AK19" s="71">
        <f>COUNTIF(B20:AF21,"NC")+AO19+AQ19+AR19</f>
        <v>0</v>
      </c>
      <c r="AL19" s="26">
        <f>COUNTIF(B20:AF21,"W/")/2</f>
        <v>0</v>
      </c>
      <c r="AM19" s="26">
        <f>COUNTIF(B20:AF21,"W/S")/2</f>
        <v>0</v>
      </c>
      <c r="AN19" s="26">
        <f>COUNTIF(B20:AF21,"W/P")/2</f>
        <v>0</v>
      </c>
      <c r="AO19" s="26">
        <f>COUNTIF(B20:AF21,"W/NC")/2</f>
        <v>0</v>
      </c>
      <c r="AP19" s="26">
        <f>COUNTIF(B20:AF21,"S/P")/2</f>
        <v>0</v>
      </c>
      <c r="AQ19" s="26">
        <f>COUNTIF(B20:AF21,"S/NC")/2</f>
        <v>0</v>
      </c>
      <c r="AR19" s="26">
        <f>COUNTIF(B20:AF21,"P/NC")/2</f>
        <v>0</v>
      </c>
      <c r="AS19" s="26">
        <f>_xlfn.COUNTIFS(K20:L21,"W")+_xlfn.COUNTIFS(R20:S21,"W")+_xlfn.COUNTIFS(AF20,"W")+_xlfn.COUNTIFS(Y20:Z21,"W"+_xlfn.COUNTIFS(D20:E21,"W"))+AT19</f>
        <v>0</v>
      </c>
      <c r="AT19" s="26">
        <f>_xlfn.COUNTIFS(K20:L21,"W/")/2+_xlfn.COUNTIFS(R20:S21,"W/")/2+_xlfn.COUNTIFS(D20:E21,"W/")/2+_xlfn.COUNTIFS(AF20,"W/")/2+_xlfn.COUNTIFS(Y20:Z21,"W/")/2</f>
        <v>0</v>
      </c>
    </row>
    <row r="20" spans="1:46" ht="12" customHeight="1">
      <c r="A20" s="56"/>
      <c r="B20" s="67"/>
      <c r="C20" s="67"/>
      <c r="D20" s="83"/>
      <c r="E20" s="85"/>
      <c r="F20" s="67"/>
      <c r="G20" s="67"/>
      <c r="H20" s="67"/>
      <c r="I20" s="67"/>
      <c r="J20" s="67"/>
      <c r="K20" s="83"/>
      <c r="L20" s="85"/>
      <c r="M20" s="67"/>
      <c r="N20" s="67"/>
      <c r="O20" s="67"/>
      <c r="P20" s="67"/>
      <c r="Q20" s="67"/>
      <c r="R20" s="83"/>
      <c r="S20" s="85"/>
      <c r="T20" s="67"/>
      <c r="U20" s="67"/>
      <c r="V20" s="67"/>
      <c r="W20" s="67"/>
      <c r="X20" s="67"/>
      <c r="Y20" s="83"/>
      <c r="Z20" s="85"/>
      <c r="AA20" s="93"/>
      <c r="AB20" s="67"/>
      <c r="AC20" s="67"/>
      <c r="AD20" s="67"/>
      <c r="AE20" s="67"/>
      <c r="AF20" s="83"/>
      <c r="AG20" s="75"/>
      <c r="AH20" s="72"/>
      <c r="AI20" s="72"/>
      <c r="AJ20" s="72"/>
      <c r="AK20" s="72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ht="15.75" customHeight="1">
      <c r="A21" s="57"/>
      <c r="B21" s="68"/>
      <c r="C21" s="68"/>
      <c r="D21" s="84"/>
      <c r="E21" s="86"/>
      <c r="F21" s="68"/>
      <c r="G21" s="68"/>
      <c r="H21" s="68"/>
      <c r="I21" s="68"/>
      <c r="J21" s="68"/>
      <c r="K21" s="84"/>
      <c r="L21" s="86"/>
      <c r="M21" s="68"/>
      <c r="N21" s="68"/>
      <c r="O21" s="68"/>
      <c r="P21" s="68"/>
      <c r="Q21" s="68"/>
      <c r="R21" s="84"/>
      <c r="S21" s="86"/>
      <c r="T21" s="68"/>
      <c r="U21" s="68"/>
      <c r="V21" s="68"/>
      <c r="W21" s="68"/>
      <c r="X21" s="68"/>
      <c r="Y21" s="84"/>
      <c r="Z21" s="86"/>
      <c r="AA21" s="94"/>
      <c r="AB21" s="68"/>
      <c r="AC21" s="68"/>
      <c r="AD21" s="68"/>
      <c r="AE21" s="68"/>
      <c r="AF21" s="84"/>
      <c r="AG21" s="76"/>
      <c r="AH21" s="73"/>
      <c r="AI21" s="73"/>
      <c r="AJ21" s="73"/>
      <c r="AK21" s="73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ht="19.5" customHeight="1">
      <c r="A22" s="61">
        <v>2017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3"/>
      <c r="AG22" s="23"/>
      <c r="AH22" s="24"/>
      <c r="AI22" s="24"/>
      <c r="AJ22" s="24"/>
      <c r="AK22" s="2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5.75" customHeight="1">
      <c r="A23" s="19"/>
      <c r="B23" s="2">
        <v>1</v>
      </c>
      <c r="C23" s="3">
        <v>2</v>
      </c>
      <c r="D23" s="3">
        <v>3</v>
      </c>
      <c r="E23" s="3">
        <v>4</v>
      </c>
      <c r="F23" s="2">
        <v>5</v>
      </c>
      <c r="G23" s="2">
        <v>6</v>
      </c>
      <c r="H23" s="3">
        <v>7</v>
      </c>
      <c r="I23" s="3">
        <v>8</v>
      </c>
      <c r="J23" s="3">
        <v>9</v>
      </c>
      <c r="K23" s="3">
        <v>10</v>
      </c>
      <c r="L23" s="3">
        <v>11</v>
      </c>
      <c r="M23" s="3">
        <v>12</v>
      </c>
      <c r="N23" s="3">
        <v>13</v>
      </c>
      <c r="O23" s="3">
        <v>14</v>
      </c>
      <c r="P23" s="3">
        <v>15</v>
      </c>
      <c r="Q23" s="3">
        <v>16</v>
      </c>
      <c r="R23" s="3">
        <v>17</v>
      </c>
      <c r="S23" s="3">
        <v>18</v>
      </c>
      <c r="T23" s="3">
        <v>19</v>
      </c>
      <c r="U23" s="3">
        <v>20</v>
      </c>
      <c r="V23" s="3">
        <v>21</v>
      </c>
      <c r="W23" s="3">
        <v>22</v>
      </c>
      <c r="X23" s="3">
        <v>23</v>
      </c>
      <c r="Y23" s="3">
        <v>24</v>
      </c>
      <c r="Z23" s="3">
        <v>25</v>
      </c>
      <c r="AA23" s="3">
        <v>26</v>
      </c>
      <c r="AB23" s="3">
        <v>27</v>
      </c>
      <c r="AC23" s="3">
        <v>28</v>
      </c>
      <c r="AD23" s="3">
        <v>29</v>
      </c>
      <c r="AE23" s="3">
        <v>30</v>
      </c>
      <c r="AF23" s="3">
        <v>31</v>
      </c>
      <c r="AG23" s="22"/>
      <c r="AH23" s="22"/>
      <c r="AI23" s="22"/>
      <c r="AJ23" s="22"/>
      <c r="AK23" s="22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5.75" customHeight="1">
      <c r="A24" s="64" t="s">
        <v>4</v>
      </c>
      <c r="B24" s="13" t="s">
        <v>13</v>
      </c>
      <c r="C24" s="7" t="s">
        <v>14</v>
      </c>
      <c r="D24" s="7" t="s">
        <v>15</v>
      </c>
      <c r="E24" s="7" t="s">
        <v>16</v>
      </c>
      <c r="F24" s="7" t="s">
        <v>17</v>
      </c>
      <c r="G24" s="7" t="s">
        <v>18</v>
      </c>
      <c r="H24" s="14" t="s">
        <v>12</v>
      </c>
      <c r="I24" s="13" t="s">
        <v>13</v>
      </c>
      <c r="J24" s="7" t="s">
        <v>14</v>
      </c>
      <c r="K24" s="7" t="s">
        <v>15</v>
      </c>
      <c r="L24" s="7" t="s">
        <v>16</v>
      </c>
      <c r="M24" s="7" t="s">
        <v>17</v>
      </c>
      <c r="N24" s="7" t="s">
        <v>18</v>
      </c>
      <c r="O24" s="14" t="s">
        <v>12</v>
      </c>
      <c r="P24" s="13" t="s">
        <v>13</v>
      </c>
      <c r="Q24" s="7" t="s">
        <v>14</v>
      </c>
      <c r="R24" s="7" t="s">
        <v>15</v>
      </c>
      <c r="S24" s="7" t="s">
        <v>16</v>
      </c>
      <c r="T24" s="11" t="s">
        <v>17</v>
      </c>
      <c r="U24" s="11" t="s">
        <v>18</v>
      </c>
      <c r="V24" s="14" t="s">
        <v>12</v>
      </c>
      <c r="W24" s="13" t="s">
        <v>13</v>
      </c>
      <c r="X24" s="10" t="s">
        <v>14</v>
      </c>
      <c r="Y24" s="10" t="s">
        <v>15</v>
      </c>
      <c r="Z24" s="10" t="s">
        <v>16</v>
      </c>
      <c r="AA24" s="10" t="s">
        <v>17</v>
      </c>
      <c r="AB24" s="10" t="s">
        <v>18</v>
      </c>
      <c r="AC24" s="8" t="s">
        <v>12</v>
      </c>
      <c r="AD24" s="9" t="s">
        <v>13</v>
      </c>
      <c r="AE24" s="10" t="s">
        <v>14</v>
      </c>
      <c r="AF24" s="7" t="s">
        <v>15</v>
      </c>
      <c r="AG24" s="74">
        <f>COUNTIF(B25:AF26,"W")+AL24+AM24+AN24+AO24</f>
        <v>0</v>
      </c>
      <c r="AH24" s="71">
        <f>COUNTIF(B25:AF26,"S")+AP24+AQ24+AM24</f>
        <v>0</v>
      </c>
      <c r="AI24" s="71">
        <f>COUNTIF(B25:AF26,"P")+AN24+AP24+AR24</f>
        <v>0</v>
      </c>
      <c r="AJ24" s="71">
        <f>COUNTIF(B25:AF26,"H")</f>
        <v>0</v>
      </c>
      <c r="AK24" s="71">
        <f>COUNTIF(B25:AF26,"NC")+AO24+AQ24+AR24</f>
        <v>0</v>
      </c>
      <c r="AL24" s="26">
        <f>COUNTIF(B25:AF26,"W/")/2</f>
        <v>0</v>
      </c>
      <c r="AM24" s="26">
        <f>COUNTIF(B25:AF26,"W/S")/2</f>
        <v>0</v>
      </c>
      <c r="AN24" s="26">
        <f>COUNTIF(B25:AF26,"W/P")/2</f>
        <v>0</v>
      </c>
      <c r="AO24" s="26">
        <f>COUNTIF(B25:AF26,"W/NC")/2</f>
        <v>0</v>
      </c>
      <c r="AP24" s="26">
        <f>COUNTIF(B25:AF26,"S/P")/2</f>
        <v>0</v>
      </c>
      <c r="AQ24" s="26">
        <f>COUNTIF(B25:AF26,"S/NC")/2</f>
        <v>0</v>
      </c>
      <c r="AR24" s="26">
        <f>COUNTIF(B25:AF26,"P/NC")/2</f>
        <v>0</v>
      </c>
      <c r="AS24" s="26">
        <f>_xlfn.COUNTIFS(H25:I26,"W")+_xlfn.COUNTIFS(O25:P26,"W")+_xlfn.COUNTIFS(B25,"W")+_xlfn.COUNTIFS(AC25:AD26,"W")+_xlfn.COUNTIFS(V25:W26,"W")+AT24</f>
        <v>0</v>
      </c>
      <c r="AT24" s="26">
        <f>_xlfn.COUNTIFS(H25:I26,"W/")/2+_xlfn.COUNTIFS(O25:P26,"W/")/2+_xlfn.COUNTIFS(B25,"W/")/2+_xlfn.COUNTIFS(AC25:AD26,"W/")/2+_xlfn.COUNTIFS(V25:W26,"W/")/2</f>
        <v>0</v>
      </c>
    </row>
    <row r="25" spans="1:46" ht="15.75" customHeight="1">
      <c r="A25" s="65"/>
      <c r="B25" s="85"/>
      <c r="C25" s="67"/>
      <c r="D25" s="67"/>
      <c r="E25" s="67"/>
      <c r="F25" s="67"/>
      <c r="G25" s="67"/>
      <c r="H25" s="83"/>
      <c r="I25" s="85"/>
      <c r="J25" s="67"/>
      <c r="K25" s="67"/>
      <c r="L25" s="67"/>
      <c r="M25" s="67"/>
      <c r="N25" s="67"/>
      <c r="O25" s="83"/>
      <c r="P25" s="85"/>
      <c r="Q25" s="67"/>
      <c r="R25" s="67"/>
      <c r="S25" s="67"/>
      <c r="T25" s="67"/>
      <c r="U25" s="67"/>
      <c r="V25" s="83"/>
      <c r="W25" s="85"/>
      <c r="X25" s="93"/>
      <c r="Y25" s="67"/>
      <c r="Z25" s="67"/>
      <c r="AA25" s="67"/>
      <c r="AB25" s="67"/>
      <c r="AC25" s="87"/>
      <c r="AD25" s="85"/>
      <c r="AE25" s="67"/>
      <c r="AF25" s="67"/>
      <c r="AG25" s="75"/>
      <c r="AH25" s="72"/>
      <c r="AI25" s="72"/>
      <c r="AJ25" s="72"/>
      <c r="AK25" s="72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ht="15.75" customHeight="1">
      <c r="A26" s="66"/>
      <c r="B26" s="86"/>
      <c r="C26" s="68"/>
      <c r="D26" s="68"/>
      <c r="E26" s="68"/>
      <c r="F26" s="68"/>
      <c r="G26" s="68"/>
      <c r="H26" s="84"/>
      <c r="I26" s="86"/>
      <c r="J26" s="68"/>
      <c r="K26" s="68"/>
      <c r="L26" s="68"/>
      <c r="M26" s="68"/>
      <c r="N26" s="68"/>
      <c r="O26" s="84"/>
      <c r="P26" s="86"/>
      <c r="Q26" s="68"/>
      <c r="R26" s="68"/>
      <c r="S26" s="68"/>
      <c r="T26" s="68"/>
      <c r="U26" s="68"/>
      <c r="V26" s="84"/>
      <c r="W26" s="86"/>
      <c r="X26" s="94"/>
      <c r="Y26" s="68"/>
      <c r="Z26" s="68"/>
      <c r="AA26" s="68"/>
      <c r="AB26" s="68"/>
      <c r="AC26" s="88"/>
      <c r="AD26" s="86"/>
      <c r="AE26" s="68"/>
      <c r="AF26" s="68"/>
      <c r="AG26" s="76"/>
      <c r="AH26" s="73"/>
      <c r="AI26" s="73"/>
      <c r="AJ26" s="73"/>
      <c r="AK26" s="73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ht="15.75" customHeight="1">
      <c r="A27" s="55" t="s">
        <v>5</v>
      </c>
      <c r="B27" s="7" t="s">
        <v>16</v>
      </c>
      <c r="C27" s="7" t="s">
        <v>17</v>
      </c>
      <c r="D27" s="7" t="s">
        <v>18</v>
      </c>
      <c r="E27" s="14" t="s">
        <v>12</v>
      </c>
      <c r="F27" s="13" t="s">
        <v>13</v>
      </c>
      <c r="G27" s="7" t="s">
        <v>14</v>
      </c>
      <c r="H27" s="7" t="s">
        <v>15</v>
      </c>
      <c r="I27" s="7" t="s">
        <v>16</v>
      </c>
      <c r="J27" s="7" t="s">
        <v>17</v>
      </c>
      <c r="K27" s="7" t="s">
        <v>18</v>
      </c>
      <c r="L27" s="14" t="s">
        <v>12</v>
      </c>
      <c r="M27" s="13" t="s">
        <v>13</v>
      </c>
      <c r="N27" s="7" t="s">
        <v>14</v>
      </c>
      <c r="O27" s="7" t="s">
        <v>15</v>
      </c>
      <c r="P27" s="7" t="s">
        <v>16</v>
      </c>
      <c r="Q27" s="11" t="s">
        <v>17</v>
      </c>
      <c r="R27" s="11" t="s">
        <v>18</v>
      </c>
      <c r="S27" s="14" t="s">
        <v>12</v>
      </c>
      <c r="T27" s="13" t="s">
        <v>13</v>
      </c>
      <c r="U27" s="10" t="s">
        <v>14</v>
      </c>
      <c r="V27" s="10" t="s">
        <v>15</v>
      </c>
      <c r="W27" s="10" t="s">
        <v>16</v>
      </c>
      <c r="X27" s="10" t="s">
        <v>17</v>
      </c>
      <c r="Y27" s="10" t="s">
        <v>18</v>
      </c>
      <c r="Z27" s="8" t="s">
        <v>12</v>
      </c>
      <c r="AA27" s="9" t="s">
        <v>13</v>
      </c>
      <c r="AB27" s="10" t="s">
        <v>14</v>
      </c>
      <c r="AC27" s="10" t="s">
        <v>15</v>
      </c>
      <c r="AD27" s="98" t="s">
        <v>19</v>
      </c>
      <c r="AE27" s="98" t="s">
        <v>19</v>
      </c>
      <c r="AF27" s="98" t="s">
        <v>19</v>
      </c>
      <c r="AG27" s="74">
        <f>COUNTIF(B28:AF29,"W")+AL27+AM27+AN27+AO27</f>
        <v>0</v>
      </c>
      <c r="AH27" s="71">
        <f>COUNTIF(B28:AF29,"S")+AP27+AQ27+AM27</f>
        <v>0</v>
      </c>
      <c r="AI27" s="71">
        <f>COUNTIF(B28:AF29,"P")+AN27+AP27+AR27</f>
        <v>0</v>
      </c>
      <c r="AJ27" s="71">
        <f>COUNTIF(B28:AF29,"H")</f>
        <v>0</v>
      </c>
      <c r="AK27" s="71">
        <f>COUNTIF(B28:AF29,"NC")+AO27+AQ27+AR27</f>
        <v>0</v>
      </c>
      <c r="AL27" s="26">
        <f>COUNTIF(B28:AF29,"W/")/2</f>
        <v>0</v>
      </c>
      <c r="AM27" s="26">
        <f>COUNTIF(B28:AF29,"W/S")/2</f>
        <v>0</v>
      </c>
      <c r="AN27" s="26">
        <f>COUNTIF(B28:AF29,"W/P")/2</f>
        <v>0</v>
      </c>
      <c r="AO27" s="26">
        <f>COUNTIF(B28:AF29,"W/NC")/2</f>
        <v>0</v>
      </c>
      <c r="AP27" s="26">
        <f>COUNTIF(B28:AF29,"S/P")/2</f>
        <v>0</v>
      </c>
      <c r="AQ27" s="26">
        <f>COUNTIF(B28:AF29,"S/NC")/2</f>
        <v>0</v>
      </c>
      <c r="AR27" s="26">
        <f>COUNTIF(B28:AF29,"P/NC")/2</f>
        <v>0</v>
      </c>
      <c r="AS27" s="26">
        <f>_xlfn.COUNTIFS(L28:M29,"W")+_xlfn.COUNTIFS(S28:T29,"W")+_xlfn.COUNTIFS(E28:F29,"W")+_xlfn.COUNTIFS(Z28:AA29,"W")+AT27</f>
        <v>0</v>
      </c>
      <c r="AT27" s="26">
        <f>_xlfn.COUNTIFS(L28:M29,"W/")/2+_xlfn.COUNTIFS(S28:T29,"W/")/2+_xlfn.COUNTIFS(E28:F29,"W/")/2+_xlfn.COUNTIFS(Z28:AA29,"W/")/2</f>
        <v>0</v>
      </c>
    </row>
    <row r="28" spans="1:46" ht="15.75" customHeight="1">
      <c r="A28" s="56"/>
      <c r="B28" s="67"/>
      <c r="C28" s="67"/>
      <c r="D28" s="67"/>
      <c r="E28" s="83"/>
      <c r="F28" s="85"/>
      <c r="G28" s="67"/>
      <c r="H28" s="67"/>
      <c r="I28" s="67"/>
      <c r="J28" s="67"/>
      <c r="K28" s="67"/>
      <c r="L28" s="83"/>
      <c r="M28" s="85"/>
      <c r="N28" s="67"/>
      <c r="O28" s="67"/>
      <c r="P28" s="67"/>
      <c r="Q28" s="67"/>
      <c r="R28" s="67"/>
      <c r="S28" s="83"/>
      <c r="T28" s="85"/>
      <c r="U28" s="93"/>
      <c r="V28" s="67"/>
      <c r="W28" s="67"/>
      <c r="X28" s="67"/>
      <c r="Y28" s="67"/>
      <c r="Z28" s="87"/>
      <c r="AA28" s="85"/>
      <c r="AB28" s="67"/>
      <c r="AC28" s="67"/>
      <c r="AD28" s="99"/>
      <c r="AE28" s="99"/>
      <c r="AF28" s="99"/>
      <c r="AG28" s="75"/>
      <c r="AH28" s="72"/>
      <c r="AI28" s="72"/>
      <c r="AJ28" s="72"/>
      <c r="AK28" s="72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1:46" ht="15.75" customHeight="1">
      <c r="A29" s="57"/>
      <c r="B29" s="68"/>
      <c r="C29" s="68"/>
      <c r="D29" s="68"/>
      <c r="E29" s="84"/>
      <c r="F29" s="86"/>
      <c r="G29" s="68"/>
      <c r="H29" s="68"/>
      <c r="I29" s="68"/>
      <c r="J29" s="68"/>
      <c r="K29" s="68"/>
      <c r="L29" s="84"/>
      <c r="M29" s="86"/>
      <c r="N29" s="68"/>
      <c r="O29" s="68"/>
      <c r="P29" s="68"/>
      <c r="Q29" s="68"/>
      <c r="R29" s="68"/>
      <c r="S29" s="84"/>
      <c r="T29" s="86"/>
      <c r="U29" s="94"/>
      <c r="V29" s="68"/>
      <c r="W29" s="68"/>
      <c r="X29" s="68"/>
      <c r="Y29" s="68"/>
      <c r="Z29" s="88"/>
      <c r="AA29" s="86"/>
      <c r="AB29" s="68"/>
      <c r="AC29" s="68"/>
      <c r="AD29" s="100"/>
      <c r="AE29" s="100"/>
      <c r="AF29" s="100"/>
      <c r="AG29" s="76"/>
      <c r="AH29" s="73"/>
      <c r="AI29" s="73"/>
      <c r="AJ29" s="73"/>
      <c r="AK29" s="73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ht="15.75" customHeight="1">
      <c r="A30" s="55" t="s">
        <v>6</v>
      </c>
      <c r="B30" s="7" t="s">
        <v>16</v>
      </c>
      <c r="C30" s="7" t="s">
        <v>17</v>
      </c>
      <c r="D30" s="7" t="s">
        <v>18</v>
      </c>
      <c r="E30" s="14" t="s">
        <v>12</v>
      </c>
      <c r="F30" s="13" t="s">
        <v>13</v>
      </c>
      <c r="G30" s="7" t="s">
        <v>14</v>
      </c>
      <c r="H30" s="7" t="s">
        <v>15</v>
      </c>
      <c r="I30" s="7" t="s">
        <v>16</v>
      </c>
      <c r="J30" s="7" t="s">
        <v>17</v>
      </c>
      <c r="K30" s="7" t="s">
        <v>18</v>
      </c>
      <c r="L30" s="14" t="s">
        <v>12</v>
      </c>
      <c r="M30" s="13" t="s">
        <v>13</v>
      </c>
      <c r="N30" s="7" t="s">
        <v>14</v>
      </c>
      <c r="O30" s="7" t="s">
        <v>15</v>
      </c>
      <c r="P30" s="7" t="s">
        <v>16</v>
      </c>
      <c r="Q30" s="11" t="s">
        <v>17</v>
      </c>
      <c r="R30" s="11" t="s">
        <v>18</v>
      </c>
      <c r="S30" s="14" t="s">
        <v>12</v>
      </c>
      <c r="T30" s="13" t="s">
        <v>13</v>
      </c>
      <c r="U30" s="10" t="s">
        <v>14</v>
      </c>
      <c r="V30" s="10" t="s">
        <v>15</v>
      </c>
      <c r="W30" s="10" t="s">
        <v>16</v>
      </c>
      <c r="X30" s="10" t="s">
        <v>17</v>
      </c>
      <c r="Y30" s="10" t="s">
        <v>18</v>
      </c>
      <c r="Z30" s="8" t="s">
        <v>12</v>
      </c>
      <c r="AA30" s="9" t="s">
        <v>13</v>
      </c>
      <c r="AB30" s="10" t="s">
        <v>14</v>
      </c>
      <c r="AC30" s="10" t="s">
        <v>15</v>
      </c>
      <c r="AD30" s="7" t="s">
        <v>16</v>
      </c>
      <c r="AE30" s="7" t="s">
        <v>17</v>
      </c>
      <c r="AF30" s="7" t="s">
        <v>18</v>
      </c>
      <c r="AG30" s="74">
        <f>COUNTIF(B31:AF32,"W")+AL30+AM30+AN30+AO30</f>
        <v>0</v>
      </c>
      <c r="AH30" s="71">
        <f>COUNTIF(B31:AF32,"S")+AP30+AQ30+AM30</f>
        <v>0</v>
      </c>
      <c r="AI30" s="71">
        <f>COUNTIF(B31:AF32,"P")+AN30+AP30+AR30</f>
        <v>0</v>
      </c>
      <c r="AJ30" s="71">
        <f>COUNTIF(B31:AF32,"H")</f>
        <v>0</v>
      </c>
      <c r="AK30" s="71">
        <f>COUNTIF(B31:AF32,"NC")+AO30+AQ30+AR30</f>
        <v>0</v>
      </c>
      <c r="AL30" s="26">
        <f>COUNTIF(B31:AF32,"W/")/2</f>
        <v>0</v>
      </c>
      <c r="AM30" s="26">
        <f>COUNTIF(B31:AF32,"W/S")/2</f>
        <v>0</v>
      </c>
      <c r="AN30" s="26">
        <f>COUNTIF(B31:AF32,"W/P")/2</f>
        <v>0</v>
      </c>
      <c r="AO30" s="26">
        <f>COUNTIF(B31:AF32,"W/NC")/2</f>
        <v>0</v>
      </c>
      <c r="AP30" s="26">
        <f>COUNTIF(B31:AF32,"S/P")/2</f>
        <v>0</v>
      </c>
      <c r="AQ30" s="26">
        <f>COUNTIF(B31:AF32,"S/NC")/2</f>
        <v>0</v>
      </c>
      <c r="AR30" s="26">
        <f>COUNTIF(B31:AF32,"P/NC")/2</f>
        <v>0</v>
      </c>
      <c r="AS30" s="26">
        <f>_xlfn.COUNTIFS(L31:M32,"W")+_xlfn.COUNTIFS(S31:T32,"W")+_xlfn.COUNTIFS(E31:F32,"W")+_xlfn.COUNTIFS(Z31:AA32,"W")+AT30</f>
        <v>0</v>
      </c>
      <c r="AT30" s="26">
        <f>_xlfn.COUNTIFS(L31:M32,"W/")/2+_xlfn.COUNTIFS(S31:T32,"W/")/2+_xlfn.COUNTIFS(E31:F32,"W/")/2+_xlfn.COUNTIFS(Z31:AA32,"W/")/2</f>
        <v>0</v>
      </c>
    </row>
    <row r="31" spans="1:46" ht="15.75" customHeight="1">
      <c r="A31" s="56"/>
      <c r="B31" s="67"/>
      <c r="C31" s="67"/>
      <c r="D31" s="67"/>
      <c r="E31" s="83"/>
      <c r="F31" s="85"/>
      <c r="G31" s="67"/>
      <c r="H31" s="67"/>
      <c r="I31" s="67"/>
      <c r="J31" s="67"/>
      <c r="K31" s="67"/>
      <c r="L31" s="83"/>
      <c r="M31" s="85"/>
      <c r="N31" s="67"/>
      <c r="O31" s="67"/>
      <c r="P31" s="67"/>
      <c r="Q31" s="67"/>
      <c r="R31" s="67"/>
      <c r="S31" s="83"/>
      <c r="T31" s="85"/>
      <c r="U31" s="93"/>
      <c r="V31" s="67"/>
      <c r="W31" s="67"/>
      <c r="X31" s="67"/>
      <c r="Y31" s="67"/>
      <c r="Z31" s="87"/>
      <c r="AA31" s="85"/>
      <c r="AB31" s="67"/>
      <c r="AC31" s="67"/>
      <c r="AD31" s="67"/>
      <c r="AE31" s="67"/>
      <c r="AF31" s="67"/>
      <c r="AG31" s="75"/>
      <c r="AH31" s="72"/>
      <c r="AI31" s="72"/>
      <c r="AJ31" s="72"/>
      <c r="AK31" s="72"/>
      <c r="AL31" s="27"/>
      <c r="AM31" s="27"/>
      <c r="AN31" s="27"/>
      <c r="AO31" s="27"/>
      <c r="AP31" s="27"/>
      <c r="AQ31" s="27"/>
      <c r="AR31" s="27"/>
      <c r="AS31" s="27"/>
      <c r="AT31" s="27"/>
    </row>
    <row r="32" spans="1:46" ht="15.75" customHeight="1">
      <c r="A32" s="57"/>
      <c r="B32" s="68"/>
      <c r="C32" s="68"/>
      <c r="D32" s="68"/>
      <c r="E32" s="84"/>
      <c r="F32" s="86"/>
      <c r="G32" s="68"/>
      <c r="H32" s="68"/>
      <c r="I32" s="68"/>
      <c r="J32" s="68"/>
      <c r="K32" s="68"/>
      <c r="L32" s="84"/>
      <c r="M32" s="86"/>
      <c r="N32" s="68"/>
      <c r="O32" s="68"/>
      <c r="P32" s="68"/>
      <c r="Q32" s="68"/>
      <c r="R32" s="68"/>
      <c r="S32" s="84"/>
      <c r="T32" s="86"/>
      <c r="U32" s="94"/>
      <c r="V32" s="68"/>
      <c r="W32" s="68"/>
      <c r="X32" s="68"/>
      <c r="Y32" s="68"/>
      <c r="Z32" s="88"/>
      <c r="AA32" s="86"/>
      <c r="AB32" s="68"/>
      <c r="AC32" s="68"/>
      <c r="AD32" s="68"/>
      <c r="AE32" s="68"/>
      <c r="AF32" s="68"/>
      <c r="AG32" s="76"/>
      <c r="AH32" s="73"/>
      <c r="AI32" s="73"/>
      <c r="AJ32" s="73"/>
      <c r="AK32" s="73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ht="15.75" customHeight="1">
      <c r="A33" s="55" t="s">
        <v>0</v>
      </c>
      <c r="B33" s="12" t="s">
        <v>12</v>
      </c>
      <c r="C33" s="13" t="s">
        <v>13</v>
      </c>
      <c r="D33" s="7" t="s">
        <v>14</v>
      </c>
      <c r="E33" s="7" t="s">
        <v>15</v>
      </c>
      <c r="F33" s="7" t="s">
        <v>16</v>
      </c>
      <c r="G33" s="7" t="s">
        <v>17</v>
      </c>
      <c r="H33" s="7" t="s">
        <v>18</v>
      </c>
      <c r="I33" s="14" t="s">
        <v>12</v>
      </c>
      <c r="J33" s="13" t="s">
        <v>13</v>
      </c>
      <c r="K33" s="7" t="s">
        <v>14</v>
      </c>
      <c r="L33" s="7" t="s">
        <v>15</v>
      </c>
      <c r="M33" s="7" t="s">
        <v>16</v>
      </c>
      <c r="N33" s="7" t="s">
        <v>17</v>
      </c>
      <c r="O33" s="7" t="s">
        <v>18</v>
      </c>
      <c r="P33" s="14" t="s">
        <v>12</v>
      </c>
      <c r="Q33" s="13" t="s">
        <v>13</v>
      </c>
      <c r="R33" s="7" t="s">
        <v>14</v>
      </c>
      <c r="S33" s="7" t="s">
        <v>15</v>
      </c>
      <c r="T33" s="7" t="s">
        <v>16</v>
      </c>
      <c r="U33" s="11" t="s">
        <v>17</v>
      </c>
      <c r="V33" s="11" t="s">
        <v>18</v>
      </c>
      <c r="W33" s="14" t="s">
        <v>12</v>
      </c>
      <c r="X33" s="13" t="s">
        <v>13</v>
      </c>
      <c r="Y33" s="10" t="s">
        <v>14</v>
      </c>
      <c r="Z33" s="10" t="s">
        <v>15</v>
      </c>
      <c r="AA33" s="10" t="s">
        <v>16</v>
      </c>
      <c r="AB33" s="10" t="s">
        <v>17</v>
      </c>
      <c r="AC33" s="10" t="s">
        <v>18</v>
      </c>
      <c r="AD33" s="8" t="s">
        <v>12</v>
      </c>
      <c r="AE33" s="9" t="s">
        <v>13</v>
      </c>
      <c r="AF33" s="98" t="s">
        <v>19</v>
      </c>
      <c r="AG33" s="74">
        <f>COUNTIF(B34:AF35,"W")+AL33+AM33+AN33+AO33</f>
        <v>0</v>
      </c>
      <c r="AH33" s="71">
        <f>COUNTIF(B34:AF35,"S")+AP33+AQ33+AM33</f>
        <v>0</v>
      </c>
      <c r="AI33" s="71">
        <f>COUNTIF(B34:AF35,"P")+AN33+AP33+AR33</f>
        <v>0</v>
      </c>
      <c r="AJ33" s="71">
        <f>COUNTIF(B34:AF35,"H")</f>
        <v>0</v>
      </c>
      <c r="AK33" s="71">
        <f>COUNTIF(B34:AF35,"NC")+AO33+AQ33+AR33</f>
        <v>0</v>
      </c>
      <c r="AL33" s="26">
        <f>COUNTIF(B34:AF35,"W/")/2</f>
        <v>0</v>
      </c>
      <c r="AM33" s="26">
        <f>COUNTIF(B34:AF35,"W/S")/2</f>
        <v>0</v>
      </c>
      <c r="AN33" s="26">
        <f>COUNTIF(B34:AF35,"W/P")/2</f>
        <v>0</v>
      </c>
      <c r="AO33" s="26">
        <f>COUNTIF(B34:AF35,"W/NC")/2</f>
        <v>0</v>
      </c>
      <c r="AP33" s="26">
        <f>COUNTIF(B34:AF35,"S/P")/2</f>
        <v>0</v>
      </c>
      <c r="AQ33" s="26">
        <f>COUNTIF(B34:AF35,"S/NC")/2</f>
        <v>0</v>
      </c>
      <c r="AR33" s="26">
        <f>COUNTIF(B34:AF35,"P/NC")/2</f>
        <v>0</v>
      </c>
      <c r="AS33" s="26">
        <f>_xlfn.COUNTIFS(I34:J35,"W")+_xlfn.COUNTIFS(P34:Q35,"W")+_xlfn.COUNTIFS(B34:C35,"W")+_xlfn.COUNTIFS(AD34:AE35,"W")+_xlfn.COUNTIFS(W34:X35,"W")+AT33</f>
        <v>0</v>
      </c>
      <c r="AT33" s="26">
        <f>_xlfn.COUNTIFS(I34:J35,"W/")/2+_xlfn.COUNTIFS(P34:Q35,"W/")/2+_xlfn.COUNTIFS(B34:C35,"W/")/2+_xlfn.COUNTIFS(AD34:AE35,"W/")/2+_xlfn.COUNTIFS(W34:X35,"W/")/2</f>
        <v>0</v>
      </c>
    </row>
    <row r="34" spans="1:46" ht="15.75" customHeight="1">
      <c r="A34" s="56"/>
      <c r="B34" s="83"/>
      <c r="C34" s="85"/>
      <c r="D34" s="67"/>
      <c r="E34" s="67"/>
      <c r="F34" s="67"/>
      <c r="G34" s="67"/>
      <c r="H34" s="67"/>
      <c r="I34" s="83"/>
      <c r="J34" s="85"/>
      <c r="K34" s="67"/>
      <c r="L34" s="67"/>
      <c r="M34" s="67"/>
      <c r="N34" s="67"/>
      <c r="O34" s="67"/>
      <c r="P34" s="83"/>
      <c r="Q34" s="85"/>
      <c r="R34" s="67"/>
      <c r="S34" s="67"/>
      <c r="T34" s="67"/>
      <c r="U34" s="67"/>
      <c r="V34" s="67"/>
      <c r="W34" s="83"/>
      <c r="X34" s="85"/>
      <c r="Y34" s="93"/>
      <c r="Z34" s="67"/>
      <c r="AA34" s="67"/>
      <c r="AB34" s="67"/>
      <c r="AC34" s="67"/>
      <c r="AD34" s="87"/>
      <c r="AE34" s="85"/>
      <c r="AF34" s="99"/>
      <c r="AG34" s="75"/>
      <c r="AH34" s="72"/>
      <c r="AI34" s="72"/>
      <c r="AJ34" s="72"/>
      <c r="AK34" s="72"/>
      <c r="AL34" s="27"/>
      <c r="AM34" s="27"/>
      <c r="AN34" s="27"/>
      <c r="AO34" s="27"/>
      <c r="AP34" s="27"/>
      <c r="AQ34" s="27"/>
      <c r="AR34" s="27"/>
      <c r="AS34" s="27"/>
      <c r="AT34" s="27"/>
    </row>
    <row r="35" spans="1:46" ht="15.75" customHeight="1">
      <c r="A35" s="57"/>
      <c r="B35" s="84"/>
      <c r="C35" s="86"/>
      <c r="D35" s="68"/>
      <c r="E35" s="68"/>
      <c r="F35" s="68"/>
      <c r="G35" s="68"/>
      <c r="H35" s="68"/>
      <c r="I35" s="84"/>
      <c r="J35" s="86"/>
      <c r="K35" s="68"/>
      <c r="L35" s="68"/>
      <c r="M35" s="68"/>
      <c r="N35" s="68"/>
      <c r="O35" s="68"/>
      <c r="P35" s="84"/>
      <c r="Q35" s="86"/>
      <c r="R35" s="68"/>
      <c r="S35" s="68"/>
      <c r="T35" s="68"/>
      <c r="U35" s="68"/>
      <c r="V35" s="68"/>
      <c r="W35" s="84"/>
      <c r="X35" s="86"/>
      <c r="Y35" s="94"/>
      <c r="Z35" s="68"/>
      <c r="AA35" s="68"/>
      <c r="AB35" s="68"/>
      <c r="AC35" s="68"/>
      <c r="AD35" s="88"/>
      <c r="AE35" s="86"/>
      <c r="AF35" s="100"/>
      <c r="AG35" s="76"/>
      <c r="AH35" s="73"/>
      <c r="AI35" s="73"/>
      <c r="AJ35" s="73"/>
      <c r="AK35" s="73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ht="15.75" customHeight="1">
      <c r="A36" s="55" t="s">
        <v>7</v>
      </c>
      <c r="B36" s="7" t="s">
        <v>14</v>
      </c>
      <c r="C36" s="7" t="s">
        <v>15</v>
      </c>
      <c r="D36" s="7" t="s">
        <v>16</v>
      </c>
      <c r="E36" s="7" t="s">
        <v>17</v>
      </c>
      <c r="F36" s="11" t="s">
        <v>18</v>
      </c>
      <c r="G36" s="12" t="s">
        <v>12</v>
      </c>
      <c r="H36" s="13" t="s">
        <v>13</v>
      </c>
      <c r="I36" s="7" t="s">
        <v>14</v>
      </c>
      <c r="J36" s="7" t="s">
        <v>15</v>
      </c>
      <c r="K36" s="7" t="s">
        <v>16</v>
      </c>
      <c r="L36" s="7" t="s">
        <v>17</v>
      </c>
      <c r="M36" s="7" t="s">
        <v>18</v>
      </c>
      <c r="N36" s="14" t="s">
        <v>12</v>
      </c>
      <c r="O36" s="13" t="s">
        <v>13</v>
      </c>
      <c r="P36" s="7" t="s">
        <v>14</v>
      </c>
      <c r="Q36" s="7" t="s">
        <v>15</v>
      </c>
      <c r="R36" s="7" t="s">
        <v>16</v>
      </c>
      <c r="S36" s="7" t="s">
        <v>17</v>
      </c>
      <c r="T36" s="7" t="s">
        <v>18</v>
      </c>
      <c r="U36" s="14" t="s">
        <v>12</v>
      </c>
      <c r="V36" s="13" t="s">
        <v>13</v>
      </c>
      <c r="W36" s="7" t="s">
        <v>14</v>
      </c>
      <c r="X36" s="7" t="s">
        <v>15</v>
      </c>
      <c r="Y36" s="7" t="s">
        <v>16</v>
      </c>
      <c r="Z36" s="11" t="s">
        <v>17</v>
      </c>
      <c r="AA36" s="11" t="s">
        <v>18</v>
      </c>
      <c r="AB36" s="14" t="s">
        <v>12</v>
      </c>
      <c r="AC36" s="13" t="s">
        <v>13</v>
      </c>
      <c r="AD36" s="10" t="s">
        <v>14</v>
      </c>
      <c r="AE36" s="10" t="s">
        <v>15</v>
      </c>
      <c r="AF36" s="10" t="s">
        <v>16</v>
      </c>
      <c r="AG36" s="74">
        <f>COUNTIF(B37:AF38,"W")+AL36+AM36+AN36+AO36</f>
        <v>0</v>
      </c>
      <c r="AH36" s="71">
        <f>COUNTIF(B37:AF38,"S")+AP36+AQ36+AM36</f>
        <v>0</v>
      </c>
      <c r="AI36" s="71">
        <f>COUNTIF(B37:AF38,"P")+AN36+AP36+AR36</f>
        <v>0</v>
      </c>
      <c r="AJ36" s="71">
        <f>COUNTIF(B37:AF38,"H")</f>
        <v>0</v>
      </c>
      <c r="AK36" s="71">
        <f>COUNTIF(B37:AF38,"NC")+AO36+AQ36+AR36</f>
        <v>0</v>
      </c>
      <c r="AL36" s="26">
        <f>COUNTIF(B37:AF38,"W/")/2</f>
        <v>0</v>
      </c>
      <c r="AM36" s="26">
        <f>COUNTIF(B37:AF38,"W/S")/2</f>
        <v>0</v>
      </c>
      <c r="AN36" s="26">
        <f>COUNTIF(B37:AF38,"W/P")/2</f>
        <v>0</v>
      </c>
      <c r="AO36" s="26">
        <f>COUNTIF(B37:AF38,"W/NC")/2</f>
        <v>0</v>
      </c>
      <c r="AP36" s="26">
        <f>COUNTIF(B37:AF38,"S/P")/2</f>
        <v>0</v>
      </c>
      <c r="AQ36" s="26">
        <f>COUNTIF(B37:AF38,"S/NC")/2</f>
        <v>0</v>
      </c>
      <c r="AR36" s="26">
        <f>COUNTIF(B37:AF38,"P/NC")/2</f>
        <v>0</v>
      </c>
      <c r="AS36" s="26">
        <f>_xlfn.COUNTIFS(N37:O38,"W")+_xlfn.COUNTIFS(U37:V38,"W")+_xlfn.COUNTIFS(G37:H38,"W")+_xlfn.COUNTIFS(AB37:AC38,"W")+AT36</f>
        <v>0</v>
      </c>
      <c r="AT36" s="26">
        <f>_xlfn.COUNTIFS(N37:O38,"W/")/2+_xlfn.COUNTIFS(U37:V38,"W/")/2+_xlfn.COUNTIFS(G37:H38,"W/")/2+_xlfn.COUNTIFS(AB37:AC38,"W/")/2</f>
        <v>0</v>
      </c>
    </row>
    <row r="37" spans="1:46" ht="15.75" customHeight="1">
      <c r="A37" s="56"/>
      <c r="B37" s="67"/>
      <c r="C37" s="67"/>
      <c r="D37" s="67"/>
      <c r="E37" s="67"/>
      <c r="F37" s="67"/>
      <c r="G37" s="83"/>
      <c r="H37" s="85"/>
      <c r="I37" s="67"/>
      <c r="J37" s="67"/>
      <c r="K37" s="67"/>
      <c r="L37" s="67"/>
      <c r="M37" s="67"/>
      <c r="N37" s="83"/>
      <c r="O37" s="85"/>
      <c r="P37" s="67"/>
      <c r="Q37" s="67"/>
      <c r="R37" s="67"/>
      <c r="S37" s="67"/>
      <c r="T37" s="67"/>
      <c r="U37" s="83"/>
      <c r="V37" s="85"/>
      <c r="W37" s="67"/>
      <c r="X37" s="67"/>
      <c r="Y37" s="67"/>
      <c r="Z37" s="67"/>
      <c r="AA37" s="67"/>
      <c r="AB37" s="83"/>
      <c r="AC37" s="85"/>
      <c r="AD37" s="93"/>
      <c r="AE37" s="67"/>
      <c r="AF37" s="67"/>
      <c r="AG37" s="75"/>
      <c r="AH37" s="72"/>
      <c r="AI37" s="72"/>
      <c r="AJ37" s="72"/>
      <c r="AK37" s="72"/>
      <c r="AL37" s="27"/>
      <c r="AM37" s="27"/>
      <c r="AN37" s="27"/>
      <c r="AO37" s="27"/>
      <c r="AP37" s="27"/>
      <c r="AQ37" s="27"/>
      <c r="AR37" s="27"/>
      <c r="AS37" s="27"/>
      <c r="AT37" s="27"/>
    </row>
    <row r="38" spans="1:46" ht="15.75" customHeight="1">
      <c r="A38" s="57"/>
      <c r="B38" s="68"/>
      <c r="C38" s="68"/>
      <c r="D38" s="68"/>
      <c r="E38" s="68"/>
      <c r="F38" s="68"/>
      <c r="G38" s="84"/>
      <c r="H38" s="86"/>
      <c r="I38" s="68"/>
      <c r="J38" s="68"/>
      <c r="K38" s="68"/>
      <c r="L38" s="68"/>
      <c r="M38" s="68"/>
      <c r="N38" s="84"/>
      <c r="O38" s="86"/>
      <c r="P38" s="68"/>
      <c r="Q38" s="68"/>
      <c r="R38" s="68"/>
      <c r="S38" s="68"/>
      <c r="T38" s="68"/>
      <c r="U38" s="84"/>
      <c r="V38" s="86"/>
      <c r="W38" s="68"/>
      <c r="X38" s="68"/>
      <c r="Y38" s="68"/>
      <c r="Z38" s="68"/>
      <c r="AA38" s="68"/>
      <c r="AB38" s="84"/>
      <c r="AC38" s="86"/>
      <c r="AD38" s="94"/>
      <c r="AE38" s="68"/>
      <c r="AF38" s="68"/>
      <c r="AG38" s="76"/>
      <c r="AH38" s="73"/>
      <c r="AI38" s="73"/>
      <c r="AJ38" s="73"/>
      <c r="AK38" s="73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ht="15.75" customHeight="1">
      <c r="A39" s="55" t="s">
        <v>8</v>
      </c>
      <c r="B39" s="7" t="s">
        <v>17</v>
      </c>
      <c r="C39" s="11" t="s">
        <v>18</v>
      </c>
      <c r="D39" s="12" t="s">
        <v>12</v>
      </c>
      <c r="E39" s="13" t="s">
        <v>13</v>
      </c>
      <c r="F39" s="7" t="s">
        <v>14</v>
      </c>
      <c r="G39" s="7" t="s">
        <v>15</v>
      </c>
      <c r="H39" s="7" t="s">
        <v>16</v>
      </c>
      <c r="I39" s="7" t="s">
        <v>17</v>
      </c>
      <c r="J39" s="7" t="s">
        <v>18</v>
      </c>
      <c r="K39" s="14" t="s">
        <v>12</v>
      </c>
      <c r="L39" s="13" t="s">
        <v>13</v>
      </c>
      <c r="M39" s="7" t="s">
        <v>14</v>
      </c>
      <c r="N39" s="7" t="s">
        <v>15</v>
      </c>
      <c r="O39" s="7" t="s">
        <v>16</v>
      </c>
      <c r="P39" s="7" t="s">
        <v>17</v>
      </c>
      <c r="Q39" s="7" t="s">
        <v>18</v>
      </c>
      <c r="R39" s="14" t="s">
        <v>12</v>
      </c>
      <c r="S39" s="13" t="s">
        <v>13</v>
      </c>
      <c r="T39" s="7" t="s">
        <v>14</v>
      </c>
      <c r="U39" s="7" t="s">
        <v>15</v>
      </c>
      <c r="V39" s="7" t="s">
        <v>16</v>
      </c>
      <c r="W39" s="11" t="s">
        <v>17</v>
      </c>
      <c r="X39" s="11" t="s">
        <v>18</v>
      </c>
      <c r="Y39" s="14" t="s">
        <v>12</v>
      </c>
      <c r="Z39" s="13" t="s">
        <v>13</v>
      </c>
      <c r="AA39" s="10" t="s">
        <v>14</v>
      </c>
      <c r="AB39" s="10" t="s">
        <v>15</v>
      </c>
      <c r="AC39" s="10" t="s">
        <v>16</v>
      </c>
      <c r="AD39" s="10" t="s">
        <v>17</v>
      </c>
      <c r="AE39" s="10" t="s">
        <v>18</v>
      </c>
      <c r="AF39" s="98" t="s">
        <v>19</v>
      </c>
      <c r="AG39" s="74">
        <f>COUNTIF(B40:AF41,"W")+AL39+AM39+AN39+AO39</f>
        <v>0</v>
      </c>
      <c r="AH39" s="71">
        <f>COUNTIF(B40:AF41,"S")+AP39+AQ39+AM39</f>
        <v>0</v>
      </c>
      <c r="AI39" s="71">
        <f>COUNTIF(B40:AF41,"P")+AN39+AP39+AR39</f>
        <v>0</v>
      </c>
      <c r="AJ39" s="71">
        <f>COUNTIF(B40:AF41,"H")</f>
        <v>0</v>
      </c>
      <c r="AK39" s="71">
        <f>COUNTIF(B40:AF41,"NC")+AO39+AQ39+AR39</f>
        <v>0</v>
      </c>
      <c r="AL39" s="26">
        <f>COUNTIF(B40:AF41,"W/")/2</f>
        <v>0</v>
      </c>
      <c r="AM39" s="26">
        <f>COUNTIF(B40:AF41,"W/S")/2</f>
        <v>0</v>
      </c>
      <c r="AN39" s="26">
        <f>COUNTIF(B40:AF41,"W/P")/2</f>
        <v>0</v>
      </c>
      <c r="AO39" s="26">
        <f>COUNTIF(B40:AF41,"W/NC")/2</f>
        <v>0</v>
      </c>
      <c r="AP39" s="26">
        <f>COUNTIF(B40:AF41,"S/P")/2</f>
        <v>0</v>
      </c>
      <c r="AQ39" s="26">
        <f>COUNTIF(B40:AF41,"S/NC")/2</f>
        <v>0</v>
      </c>
      <c r="AR39" s="26">
        <f>COUNTIF(B40:AF41,"P/NC")/2</f>
        <v>0</v>
      </c>
      <c r="AS39" s="26">
        <f>_xlfn.COUNTIFS(K40:L41,"W")+_xlfn.COUNTIFS(R40:S41,"W")+_xlfn.COUNTIFS(D40:E41,"W")+_xlfn.COUNTIFS(Y40:Z41,"W")+AT39</f>
        <v>0</v>
      </c>
      <c r="AT39" s="26">
        <f>_xlfn.COUNTIFS(K40:L41,"W/")/2+_xlfn.COUNTIFS(R40:S41,"W/")/2+_xlfn.COUNTIFS(D40:E41,"W/")/2+_xlfn.COUNTIFS(Y40:Z41,"W/")/2</f>
        <v>0</v>
      </c>
    </row>
    <row r="40" spans="1:46" ht="15.75" customHeight="1">
      <c r="A40" s="56"/>
      <c r="B40" s="67"/>
      <c r="C40" s="67"/>
      <c r="D40" s="83"/>
      <c r="E40" s="85"/>
      <c r="F40" s="67"/>
      <c r="G40" s="67"/>
      <c r="H40" s="67"/>
      <c r="I40" s="67"/>
      <c r="J40" s="67"/>
      <c r="K40" s="83"/>
      <c r="L40" s="85"/>
      <c r="M40" s="67"/>
      <c r="N40" s="67"/>
      <c r="O40" s="67"/>
      <c r="P40" s="67"/>
      <c r="Q40" s="67"/>
      <c r="R40" s="83"/>
      <c r="S40" s="85"/>
      <c r="T40" s="67"/>
      <c r="U40" s="67"/>
      <c r="V40" s="67"/>
      <c r="W40" s="67"/>
      <c r="X40" s="67"/>
      <c r="Y40" s="83"/>
      <c r="Z40" s="85"/>
      <c r="AA40" s="93"/>
      <c r="AB40" s="67"/>
      <c r="AC40" s="67"/>
      <c r="AD40" s="67"/>
      <c r="AE40" s="67"/>
      <c r="AF40" s="99"/>
      <c r="AG40" s="75"/>
      <c r="AH40" s="72"/>
      <c r="AI40" s="72"/>
      <c r="AJ40" s="72"/>
      <c r="AK40" s="72"/>
      <c r="AL40" s="27"/>
      <c r="AM40" s="27"/>
      <c r="AN40" s="27"/>
      <c r="AO40" s="27"/>
      <c r="AP40" s="27"/>
      <c r="AQ40" s="27"/>
      <c r="AR40" s="27"/>
      <c r="AS40" s="27"/>
      <c r="AT40" s="27"/>
    </row>
    <row r="41" spans="1:46" ht="15.75" customHeight="1">
      <c r="A41" s="57"/>
      <c r="B41" s="68"/>
      <c r="C41" s="68"/>
      <c r="D41" s="84"/>
      <c r="E41" s="86"/>
      <c r="F41" s="68"/>
      <c r="G41" s="68"/>
      <c r="H41" s="68"/>
      <c r="I41" s="68"/>
      <c r="J41" s="68"/>
      <c r="K41" s="84"/>
      <c r="L41" s="86"/>
      <c r="M41" s="68"/>
      <c r="N41" s="68"/>
      <c r="O41" s="68"/>
      <c r="P41" s="68"/>
      <c r="Q41" s="68"/>
      <c r="R41" s="84"/>
      <c r="S41" s="86"/>
      <c r="T41" s="68"/>
      <c r="U41" s="68"/>
      <c r="V41" s="68"/>
      <c r="W41" s="68"/>
      <c r="X41" s="68"/>
      <c r="Y41" s="84"/>
      <c r="Z41" s="86"/>
      <c r="AA41" s="94"/>
      <c r="AB41" s="68"/>
      <c r="AC41" s="68"/>
      <c r="AD41" s="68"/>
      <c r="AE41" s="68"/>
      <c r="AF41" s="100"/>
      <c r="AG41" s="76"/>
      <c r="AH41" s="73"/>
      <c r="AI41" s="73"/>
      <c r="AJ41" s="73"/>
      <c r="AK41" s="73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ht="12.75" customHeight="1">
      <c r="A42" s="20"/>
      <c r="B42" s="1">
        <v>1</v>
      </c>
      <c r="C42" s="1">
        <v>2</v>
      </c>
      <c r="D42" s="1">
        <v>3</v>
      </c>
      <c r="E42" s="1">
        <v>4</v>
      </c>
      <c r="F42" s="1">
        <v>5</v>
      </c>
      <c r="G42" s="1">
        <v>6</v>
      </c>
      <c r="H42" s="1">
        <v>7</v>
      </c>
      <c r="I42" s="1">
        <v>8</v>
      </c>
      <c r="J42" s="1">
        <v>9</v>
      </c>
      <c r="K42" s="1">
        <v>10</v>
      </c>
      <c r="L42" s="1">
        <v>11</v>
      </c>
      <c r="M42" s="1">
        <v>12</v>
      </c>
      <c r="N42" s="1">
        <v>13</v>
      </c>
      <c r="O42" s="1">
        <v>14</v>
      </c>
      <c r="P42" s="1">
        <v>15</v>
      </c>
      <c r="Q42" s="1">
        <v>16</v>
      </c>
      <c r="R42" s="1">
        <v>17</v>
      </c>
      <c r="S42" s="1">
        <v>18</v>
      </c>
      <c r="T42" s="1">
        <v>19</v>
      </c>
      <c r="U42" s="1">
        <v>20</v>
      </c>
      <c r="V42" s="1">
        <v>21</v>
      </c>
      <c r="W42" s="1">
        <v>22</v>
      </c>
      <c r="X42" s="1">
        <v>23</v>
      </c>
      <c r="Y42" s="1">
        <v>24</v>
      </c>
      <c r="Z42" s="1">
        <v>25</v>
      </c>
      <c r="AA42" s="1">
        <v>26</v>
      </c>
      <c r="AB42" s="1">
        <v>27</v>
      </c>
      <c r="AC42" s="1">
        <v>28</v>
      </c>
      <c r="AD42" s="1">
        <v>29</v>
      </c>
      <c r="AE42" s="1">
        <v>30</v>
      </c>
      <c r="AF42" s="1">
        <v>31</v>
      </c>
      <c r="AG42" s="18" t="s">
        <v>28</v>
      </c>
      <c r="AH42" s="18" t="s">
        <v>29</v>
      </c>
      <c r="AI42" s="18" t="s">
        <v>30</v>
      </c>
      <c r="AJ42" s="18" t="s">
        <v>31</v>
      </c>
      <c r="AK42" s="18" t="s">
        <v>32</v>
      </c>
      <c r="AL42" s="15"/>
      <c r="AM42" s="15"/>
      <c r="AN42" s="15"/>
      <c r="AO42" s="15"/>
      <c r="AP42" s="15"/>
      <c r="AQ42" s="15"/>
      <c r="AR42" s="15"/>
      <c r="AS42" s="15"/>
      <c r="AT42" s="15"/>
    </row>
    <row r="43" spans="1:4" ht="12" customHeight="1">
      <c r="A43" s="6"/>
      <c r="B43" s="6"/>
      <c r="C43" s="6"/>
      <c r="D43" s="6"/>
    </row>
    <row r="44" spans="1:39" ht="12" customHeight="1">
      <c r="A44" s="77" t="s">
        <v>20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9"/>
      <c r="N44" s="53" t="s">
        <v>45</v>
      </c>
      <c r="O44" s="54"/>
      <c r="P44" s="21" t="s">
        <v>32</v>
      </c>
      <c r="R44" s="53" t="s">
        <v>45</v>
      </c>
      <c r="S44" s="54"/>
      <c r="T44" s="21" t="s">
        <v>32</v>
      </c>
      <c r="V44" s="53" t="s">
        <v>45</v>
      </c>
      <c r="W44" s="54"/>
      <c r="X44" s="21" t="s">
        <v>32</v>
      </c>
      <c r="Z44" s="47" t="s">
        <v>47</v>
      </c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M44" s="31" t="s">
        <v>50</v>
      </c>
    </row>
    <row r="45" spans="1:39" ht="12" customHeight="1">
      <c r="A45" s="29" t="s">
        <v>21</v>
      </c>
      <c r="B45" s="69"/>
      <c r="C45" s="69"/>
      <c r="D45" s="70"/>
      <c r="E45" s="29" t="s">
        <v>28</v>
      </c>
      <c r="F45" s="70"/>
      <c r="G45" s="29" t="s">
        <v>25</v>
      </c>
      <c r="H45" s="69"/>
      <c r="I45" s="69"/>
      <c r="J45" s="70"/>
      <c r="K45" s="29" t="s">
        <v>36</v>
      </c>
      <c r="L45" s="70"/>
      <c r="N45" s="29">
        <v>240</v>
      </c>
      <c r="O45" s="30"/>
      <c r="P45" s="17">
        <v>21</v>
      </c>
      <c r="R45" s="29">
        <v>207</v>
      </c>
      <c r="S45" s="30"/>
      <c r="T45" s="17">
        <v>54</v>
      </c>
      <c r="V45" s="29">
        <v>191</v>
      </c>
      <c r="W45" s="30"/>
      <c r="X45" s="17">
        <v>70</v>
      </c>
      <c r="Z45" s="50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2"/>
      <c r="AM45" s="117"/>
    </row>
    <row r="46" spans="1:39" ht="12" customHeight="1">
      <c r="A46" s="29" t="s">
        <v>22</v>
      </c>
      <c r="B46" s="69"/>
      <c r="C46" s="69"/>
      <c r="D46" s="70"/>
      <c r="E46" s="29" t="s">
        <v>29</v>
      </c>
      <c r="F46" s="70"/>
      <c r="G46" s="29" t="s">
        <v>26</v>
      </c>
      <c r="H46" s="69"/>
      <c r="I46" s="69"/>
      <c r="J46" s="70"/>
      <c r="K46" s="29" t="s">
        <v>37</v>
      </c>
      <c r="L46" s="70"/>
      <c r="N46" s="29">
        <v>230</v>
      </c>
      <c r="O46" s="30"/>
      <c r="P46" s="17">
        <v>31</v>
      </c>
      <c r="R46" s="29">
        <v>206</v>
      </c>
      <c r="S46" s="30"/>
      <c r="T46" s="17">
        <v>55</v>
      </c>
      <c r="V46" s="29">
        <v>185</v>
      </c>
      <c r="W46" s="30"/>
      <c r="X46" s="17">
        <v>76</v>
      </c>
      <c r="Z46" s="32" t="s">
        <v>28</v>
      </c>
      <c r="AA46" s="33"/>
      <c r="AB46" s="34"/>
      <c r="AC46" s="32" t="s">
        <v>29</v>
      </c>
      <c r="AD46" s="33"/>
      <c r="AE46" s="34"/>
      <c r="AF46" s="32" t="s">
        <v>30</v>
      </c>
      <c r="AG46" s="34"/>
      <c r="AH46" s="104" t="s">
        <v>31</v>
      </c>
      <c r="AI46" s="104"/>
      <c r="AJ46" s="104" t="s">
        <v>32</v>
      </c>
      <c r="AK46" s="104"/>
      <c r="AM46" s="26">
        <f>SUM(AS4:AS41)</f>
        <v>0</v>
      </c>
    </row>
    <row r="47" spans="1:39" ht="12" customHeight="1">
      <c r="A47" s="29" t="s">
        <v>23</v>
      </c>
      <c r="B47" s="69"/>
      <c r="C47" s="69"/>
      <c r="D47" s="70"/>
      <c r="E47" s="29" t="s">
        <v>30</v>
      </c>
      <c r="F47" s="70"/>
      <c r="G47" s="29" t="s">
        <v>27</v>
      </c>
      <c r="H47" s="69"/>
      <c r="I47" s="69"/>
      <c r="J47" s="70"/>
      <c r="K47" s="29" t="s">
        <v>38</v>
      </c>
      <c r="L47" s="70"/>
      <c r="N47" s="29">
        <v>226</v>
      </c>
      <c r="O47" s="30"/>
      <c r="P47" s="17">
        <v>35</v>
      </c>
      <c r="R47" s="29">
        <v>201</v>
      </c>
      <c r="S47" s="30"/>
      <c r="T47" s="17">
        <v>60</v>
      </c>
      <c r="V47" s="29">
        <v>110</v>
      </c>
      <c r="W47" s="30"/>
      <c r="X47" s="17">
        <v>151</v>
      </c>
      <c r="Z47" s="35"/>
      <c r="AA47" s="36"/>
      <c r="AB47" s="37"/>
      <c r="AC47" s="35"/>
      <c r="AD47" s="36"/>
      <c r="AE47" s="37"/>
      <c r="AF47" s="35"/>
      <c r="AG47" s="37"/>
      <c r="AH47" s="104"/>
      <c r="AI47" s="104"/>
      <c r="AJ47" s="104"/>
      <c r="AK47" s="104"/>
      <c r="AM47" s="27"/>
    </row>
    <row r="48" spans="1:39" ht="12" customHeight="1">
      <c r="A48" s="29" t="s">
        <v>24</v>
      </c>
      <c r="B48" s="69"/>
      <c r="C48" s="69"/>
      <c r="D48" s="70"/>
      <c r="E48" s="29" t="s">
        <v>31</v>
      </c>
      <c r="F48" s="70"/>
      <c r="G48" s="29" t="s">
        <v>33</v>
      </c>
      <c r="H48" s="69"/>
      <c r="I48" s="69"/>
      <c r="J48" s="70"/>
      <c r="K48" s="29" t="s">
        <v>39</v>
      </c>
      <c r="L48" s="70"/>
      <c r="N48" s="29">
        <v>220</v>
      </c>
      <c r="O48" s="30"/>
      <c r="P48" s="17">
        <v>41</v>
      </c>
      <c r="R48" s="29">
        <v>200</v>
      </c>
      <c r="S48" s="30"/>
      <c r="T48" s="17">
        <v>61</v>
      </c>
      <c r="V48" s="29"/>
      <c r="W48" s="30"/>
      <c r="X48" s="17"/>
      <c r="Z48" s="38">
        <f>SUM(AG4:AG41)</f>
        <v>0</v>
      </c>
      <c r="AA48" s="39"/>
      <c r="AB48" s="40"/>
      <c r="AC48" s="38">
        <f>SUM(AH4:AH41)</f>
        <v>0</v>
      </c>
      <c r="AD48" s="39"/>
      <c r="AE48" s="40"/>
      <c r="AF48" s="38">
        <f>SUM(AI4:AI41)</f>
        <v>0</v>
      </c>
      <c r="AG48" s="40"/>
      <c r="AH48" s="103">
        <f>SUM(AJ4:AJ41)</f>
        <v>0</v>
      </c>
      <c r="AI48" s="103"/>
      <c r="AJ48" s="103">
        <f>SUM(AK4:AK41)-AM46</f>
        <v>0</v>
      </c>
      <c r="AK48" s="103"/>
      <c r="AM48" s="27"/>
    </row>
    <row r="49" spans="1:39" ht="12" customHeight="1">
      <c r="A49" s="29" t="s">
        <v>42</v>
      </c>
      <c r="B49" s="69"/>
      <c r="C49" s="69"/>
      <c r="D49" s="70"/>
      <c r="E49" s="29" t="s">
        <v>32</v>
      </c>
      <c r="F49" s="70"/>
      <c r="G49" s="29" t="s">
        <v>34</v>
      </c>
      <c r="H49" s="69"/>
      <c r="I49" s="69"/>
      <c r="J49" s="70"/>
      <c r="K49" s="29" t="s">
        <v>40</v>
      </c>
      <c r="L49" s="70"/>
      <c r="N49" s="29">
        <v>219</v>
      </c>
      <c r="O49" s="30"/>
      <c r="P49" s="17">
        <v>42</v>
      </c>
      <c r="R49" s="29">
        <v>196</v>
      </c>
      <c r="S49" s="30"/>
      <c r="T49" s="17">
        <v>65</v>
      </c>
      <c r="V49" s="29"/>
      <c r="W49" s="30"/>
      <c r="X49" s="17"/>
      <c r="Z49" s="41"/>
      <c r="AA49" s="42"/>
      <c r="AB49" s="43"/>
      <c r="AC49" s="41"/>
      <c r="AD49" s="42"/>
      <c r="AE49" s="43"/>
      <c r="AF49" s="41"/>
      <c r="AG49" s="43"/>
      <c r="AH49" s="103"/>
      <c r="AI49" s="103"/>
      <c r="AJ49" s="103"/>
      <c r="AK49" s="103"/>
      <c r="AM49" s="27"/>
    </row>
    <row r="50" spans="1:39" ht="12" customHeight="1">
      <c r="A50" s="29" t="s">
        <v>48</v>
      </c>
      <c r="B50" s="69"/>
      <c r="C50" s="69"/>
      <c r="D50" s="70"/>
      <c r="E50" s="29" t="s">
        <v>49</v>
      </c>
      <c r="F50" s="70"/>
      <c r="G50" s="29" t="s">
        <v>35</v>
      </c>
      <c r="H50" s="69"/>
      <c r="I50" s="69"/>
      <c r="J50" s="70"/>
      <c r="K50" s="29" t="s">
        <v>41</v>
      </c>
      <c r="L50" s="70"/>
      <c r="N50" s="29">
        <v>215</v>
      </c>
      <c r="O50" s="30"/>
      <c r="P50" s="17">
        <v>46</v>
      </c>
      <c r="R50" s="29">
        <v>194</v>
      </c>
      <c r="S50" s="30"/>
      <c r="T50" s="17">
        <v>67</v>
      </c>
      <c r="V50" s="29"/>
      <c r="W50" s="30"/>
      <c r="X50" s="17"/>
      <c r="Z50" s="44"/>
      <c r="AA50" s="45"/>
      <c r="AB50" s="46"/>
      <c r="AC50" s="44"/>
      <c r="AD50" s="45"/>
      <c r="AE50" s="46"/>
      <c r="AF50" s="44"/>
      <c r="AG50" s="46"/>
      <c r="AH50" s="103"/>
      <c r="AI50" s="103"/>
      <c r="AJ50" s="103"/>
      <c r="AK50" s="103"/>
      <c r="AM50" s="28"/>
    </row>
    <row r="51" spans="1:16" ht="12.75">
      <c r="A51" s="16"/>
      <c r="B51" s="16"/>
      <c r="H51" s="16"/>
      <c r="N51" s="16"/>
      <c r="O51" s="16"/>
      <c r="P51" s="16"/>
    </row>
    <row r="52" spans="1:25" ht="12.75">
      <c r="A52" s="16"/>
      <c r="B52" s="16"/>
      <c r="H52" s="16"/>
      <c r="N52" s="47" t="s">
        <v>54</v>
      </c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9"/>
    </row>
    <row r="53" spans="1:25" ht="12.75">
      <c r="A53" s="16"/>
      <c r="B53" s="16"/>
      <c r="H53" s="16"/>
      <c r="N53" s="105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7"/>
    </row>
    <row r="54" spans="1:25" ht="12" customHeight="1">
      <c r="A54" s="16"/>
      <c r="B54" s="16"/>
      <c r="N54" s="105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7"/>
    </row>
    <row r="55" spans="14:25" ht="12" customHeight="1">
      <c r="N55" s="105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7"/>
    </row>
    <row r="56" spans="14:25" ht="12" customHeight="1">
      <c r="N56" s="50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2"/>
    </row>
    <row r="57" spans="14:25" ht="12" customHeight="1">
      <c r="N57" s="108">
        <f>SUM(Z48:AI50)</f>
        <v>0</v>
      </c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10"/>
    </row>
    <row r="58" spans="14:25" ht="12" customHeight="1">
      <c r="N58" s="111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3"/>
    </row>
    <row r="59" spans="14:25" ht="12" customHeight="1">
      <c r="N59" s="111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3"/>
    </row>
    <row r="60" spans="14:25" ht="12" customHeight="1">
      <c r="N60" s="111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3"/>
    </row>
    <row r="61" spans="14:25" ht="12" customHeight="1">
      <c r="N61" s="111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3"/>
    </row>
    <row r="62" spans="14:25" ht="12" customHeight="1">
      <c r="N62" s="111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3" spans="14:25" ht="12" customHeight="1">
      <c r="N63" s="111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3"/>
    </row>
    <row r="64" spans="14:25" ht="12.75">
      <c r="N64" s="111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</row>
    <row r="65" spans="14:25" ht="12.75">
      <c r="N65" s="111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</row>
    <row r="66" spans="14:25" ht="12.75">
      <c r="N66" s="111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</row>
    <row r="67" spans="14:25" ht="12.75">
      <c r="N67" s="111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</row>
    <row r="68" spans="14:25" ht="12.75">
      <c r="N68" s="111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</row>
    <row r="69" spans="14:25" ht="12.75">
      <c r="N69" s="114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</row>
  </sheetData>
  <sheetProtection password="C640" sheet="1" objects="1" scenarios="1"/>
  <mergeCells count="619">
    <mergeCell ref="AS7:AS9"/>
    <mergeCell ref="AS4:AS6"/>
    <mergeCell ref="N57:Y69"/>
    <mergeCell ref="AS24:AS26"/>
    <mergeCell ref="AS19:AS21"/>
    <mergeCell ref="AS16:AS18"/>
    <mergeCell ref="AS13:AS15"/>
    <mergeCell ref="AS10:AS12"/>
    <mergeCell ref="Z40:Z41"/>
    <mergeCell ref="AA40:AA41"/>
    <mergeCell ref="AB40:AB41"/>
    <mergeCell ref="AC40:AC41"/>
    <mergeCell ref="AE40:AE41"/>
    <mergeCell ref="N52:Y56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B40:B41"/>
    <mergeCell ref="C40:C41"/>
    <mergeCell ref="D40:D41"/>
    <mergeCell ref="E40:E41"/>
    <mergeCell ref="F40:F41"/>
    <mergeCell ref="G40:G41"/>
    <mergeCell ref="Z37:Z38"/>
    <mergeCell ref="AA37:AA38"/>
    <mergeCell ref="AB37:AB38"/>
    <mergeCell ref="AC37:AC38"/>
    <mergeCell ref="AD37:AD38"/>
    <mergeCell ref="AF37:AF38"/>
    <mergeCell ref="T37:T38"/>
    <mergeCell ref="U37:U38"/>
    <mergeCell ref="V37:V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AD27:AD29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T19:AT21"/>
    <mergeCell ref="AT24:AT26"/>
    <mergeCell ref="AT27:AT29"/>
    <mergeCell ref="AT30:AT32"/>
    <mergeCell ref="AT33:AT35"/>
    <mergeCell ref="AT36:AT38"/>
    <mergeCell ref="AS27:AS29"/>
    <mergeCell ref="AS30:AS32"/>
    <mergeCell ref="AS33:AS35"/>
    <mergeCell ref="AS36:AS38"/>
    <mergeCell ref="AS39:AS41"/>
    <mergeCell ref="AT4:AT6"/>
    <mergeCell ref="AT7:AT9"/>
    <mergeCell ref="AT10:AT12"/>
    <mergeCell ref="AT13:AT15"/>
    <mergeCell ref="AT16:AT18"/>
    <mergeCell ref="AF46:AG47"/>
    <mergeCell ref="AH46:AI47"/>
    <mergeCell ref="AJ46:AK47"/>
    <mergeCell ref="V45:W45"/>
    <mergeCell ref="N46:O46"/>
    <mergeCell ref="R46:S46"/>
    <mergeCell ref="V46:W46"/>
    <mergeCell ref="N47:O47"/>
    <mergeCell ref="R47:S47"/>
    <mergeCell ref="V47:W47"/>
    <mergeCell ref="AF48:AG50"/>
    <mergeCell ref="AH48:AI50"/>
    <mergeCell ref="AJ48:AK50"/>
    <mergeCell ref="V1:AK1"/>
    <mergeCell ref="AB28:AB29"/>
    <mergeCell ref="AC17:AC18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E5:AE6"/>
    <mergeCell ref="AF5:AF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E8:AE9"/>
    <mergeCell ref="AF8:AF9"/>
    <mergeCell ref="B11:B12"/>
    <mergeCell ref="C11:C12"/>
    <mergeCell ref="D11:D12"/>
    <mergeCell ref="E11:E12"/>
    <mergeCell ref="F11:F12"/>
    <mergeCell ref="G11:G12"/>
    <mergeCell ref="H11:H12"/>
    <mergeCell ref="I11:I12"/>
    <mergeCell ref="AD8:AD9"/>
    <mergeCell ref="AB11:AB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AF10:AF12"/>
    <mergeCell ref="AF16:AF18"/>
    <mergeCell ref="AE27:AE29"/>
    <mergeCell ref="AF27:AF29"/>
    <mergeCell ref="AF33:AF35"/>
    <mergeCell ref="AF39:AF41"/>
    <mergeCell ref="AE37:AE38"/>
    <mergeCell ref="AE11:AE12"/>
    <mergeCell ref="AE14:AE15"/>
    <mergeCell ref="AF14:AF15"/>
    <mergeCell ref="AD40:AD41"/>
    <mergeCell ref="X11:X12"/>
    <mergeCell ref="Y11:Y12"/>
    <mergeCell ref="Z11:Z12"/>
    <mergeCell ref="AA11:AA12"/>
    <mergeCell ref="AD11:AD12"/>
    <mergeCell ref="X14:X15"/>
    <mergeCell ref="Y14:Y15"/>
    <mergeCell ref="Z14:Z15"/>
    <mergeCell ref="AA14:AA15"/>
    <mergeCell ref="AD20:AD21"/>
    <mergeCell ref="AC20:AC21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AC11:AC12"/>
    <mergeCell ref="V14:V15"/>
    <mergeCell ref="W14:W15"/>
    <mergeCell ref="AB14:AB15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AD34:AD35"/>
    <mergeCell ref="Z17:Z18"/>
    <mergeCell ref="AA17:AA18"/>
    <mergeCell ref="AD17:AD18"/>
    <mergeCell ref="AE17:AE18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AA28:AA29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E20:AE21"/>
    <mergeCell ref="AF20:AF21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C25:AC26"/>
    <mergeCell ref="AD25:AD26"/>
    <mergeCell ref="AA25:AA26"/>
    <mergeCell ref="AB25:AB26"/>
    <mergeCell ref="AE25:AE26"/>
    <mergeCell ref="AF25:AF26"/>
    <mergeCell ref="B28:B29"/>
    <mergeCell ref="C28:C29"/>
    <mergeCell ref="D28:D29"/>
    <mergeCell ref="E28:E29"/>
    <mergeCell ref="F28:F29"/>
    <mergeCell ref="G28:G29"/>
    <mergeCell ref="AB17:AB18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AC14:AC15"/>
    <mergeCell ref="AD14:AD15"/>
    <mergeCell ref="W28:W29"/>
    <mergeCell ref="X28:X29"/>
    <mergeCell ref="Y28:Y29"/>
    <mergeCell ref="Z28:Z29"/>
    <mergeCell ref="AC28:AC29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C8:AC9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F31:AF32"/>
    <mergeCell ref="B34:B35"/>
    <mergeCell ref="C34:C35"/>
    <mergeCell ref="D34:D35"/>
    <mergeCell ref="E34:E35"/>
    <mergeCell ref="F34:F35"/>
    <mergeCell ref="G34:G35"/>
    <mergeCell ref="H34:H35"/>
    <mergeCell ref="AC5:AC6"/>
    <mergeCell ref="AD5:AD6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E31:AE32"/>
    <mergeCell ref="N1:T1"/>
    <mergeCell ref="A1:K1"/>
    <mergeCell ref="AC34:AC35"/>
    <mergeCell ref="AE34:AE35"/>
    <mergeCell ref="B37:B38"/>
    <mergeCell ref="C37:C38"/>
    <mergeCell ref="D37:D38"/>
    <mergeCell ref="E37:E38"/>
    <mergeCell ref="F37:F38"/>
    <mergeCell ref="AG36:AG38"/>
    <mergeCell ref="AH36:AH38"/>
    <mergeCell ref="AI36:AI38"/>
    <mergeCell ref="AJ36:AJ38"/>
    <mergeCell ref="AK36:AK38"/>
    <mergeCell ref="AG39:AG41"/>
    <mergeCell ref="AH39:AH41"/>
    <mergeCell ref="AI39:AI41"/>
    <mergeCell ref="AJ39:AJ41"/>
    <mergeCell ref="AK39:AK41"/>
    <mergeCell ref="AJ30:AJ32"/>
    <mergeCell ref="AK30:AK32"/>
    <mergeCell ref="AG33:AG35"/>
    <mergeCell ref="AH33:AH35"/>
    <mergeCell ref="AI33:AI35"/>
    <mergeCell ref="AJ33:AJ35"/>
    <mergeCell ref="AK33:AK35"/>
    <mergeCell ref="AG30:AG32"/>
    <mergeCell ref="AH30:AH32"/>
    <mergeCell ref="AI30:AI32"/>
    <mergeCell ref="AJ24:AJ26"/>
    <mergeCell ref="AK24:AK26"/>
    <mergeCell ref="AG27:AG29"/>
    <mergeCell ref="AH27:AH29"/>
    <mergeCell ref="AI27:AI29"/>
    <mergeCell ref="AJ27:AJ29"/>
    <mergeCell ref="AK27:AK29"/>
    <mergeCell ref="AJ19:AJ21"/>
    <mergeCell ref="AK19:AK21"/>
    <mergeCell ref="AG24:AG26"/>
    <mergeCell ref="AH24:AH26"/>
    <mergeCell ref="AI24:AI26"/>
    <mergeCell ref="G37:G38"/>
    <mergeCell ref="H37:H38"/>
    <mergeCell ref="I37:I38"/>
    <mergeCell ref="J37:J38"/>
    <mergeCell ref="K37:K38"/>
    <mergeCell ref="AJ4:AJ6"/>
    <mergeCell ref="AK4:AK6"/>
    <mergeCell ref="AG2:AK2"/>
    <mergeCell ref="AG7:AG9"/>
    <mergeCell ref="AH7:AH9"/>
    <mergeCell ref="AI7:AI9"/>
    <mergeCell ref="AJ7:AJ9"/>
    <mergeCell ref="AK7:AK9"/>
    <mergeCell ref="AG4:AG6"/>
    <mergeCell ref="AH4:AH6"/>
    <mergeCell ref="AI4:AI6"/>
    <mergeCell ref="AG10:AG12"/>
    <mergeCell ref="AH10:AH12"/>
    <mergeCell ref="AI10:AI12"/>
    <mergeCell ref="AG13:AG15"/>
    <mergeCell ref="AH13:AH15"/>
    <mergeCell ref="AI13:AI15"/>
    <mergeCell ref="AG16:AG18"/>
    <mergeCell ref="G48:J48"/>
    <mergeCell ref="G49:J49"/>
    <mergeCell ref="G50:J50"/>
    <mergeCell ref="A50:D50"/>
    <mergeCell ref="K45:L45"/>
    <mergeCell ref="K46:L46"/>
    <mergeCell ref="K47:L47"/>
    <mergeCell ref="K48:L48"/>
    <mergeCell ref="K49:L49"/>
    <mergeCell ref="E45:F45"/>
    <mergeCell ref="K50:L50"/>
    <mergeCell ref="E50:F50"/>
    <mergeCell ref="E46:F46"/>
    <mergeCell ref="E47:F47"/>
    <mergeCell ref="E48:F48"/>
    <mergeCell ref="E49:F49"/>
    <mergeCell ref="A45:D45"/>
    <mergeCell ref="A46:D46"/>
    <mergeCell ref="A47:D47"/>
    <mergeCell ref="A48:D48"/>
    <mergeCell ref="A44:L44"/>
    <mergeCell ref="AJ10:AJ12"/>
    <mergeCell ref="AJ13:AJ15"/>
    <mergeCell ref="AH16:AH18"/>
    <mergeCell ref="AI16:AI18"/>
    <mergeCell ref="AJ16:AJ18"/>
    <mergeCell ref="A49:D49"/>
    <mergeCell ref="G45:J45"/>
    <mergeCell ref="G46:J46"/>
    <mergeCell ref="G47:J47"/>
    <mergeCell ref="AK10:AK12"/>
    <mergeCell ref="AK13:AK15"/>
    <mergeCell ref="AK16:AK18"/>
    <mergeCell ref="AG19:AG21"/>
    <mergeCell ref="AH19:AH21"/>
    <mergeCell ref="AI19:AI21"/>
    <mergeCell ref="A2:AF2"/>
    <mergeCell ref="A22:AF22"/>
    <mergeCell ref="A30:A32"/>
    <mergeCell ref="A33:A35"/>
    <mergeCell ref="A19:A21"/>
    <mergeCell ref="A36:A38"/>
    <mergeCell ref="A24:A26"/>
    <mergeCell ref="A27:A29"/>
    <mergeCell ref="L37:L38"/>
    <mergeCell ref="M37:M38"/>
    <mergeCell ref="A7:A9"/>
    <mergeCell ref="A10:A12"/>
    <mergeCell ref="A13:A15"/>
    <mergeCell ref="A16:A18"/>
    <mergeCell ref="A39:A41"/>
    <mergeCell ref="A4:A6"/>
    <mergeCell ref="AQ7:AQ9"/>
    <mergeCell ref="AR7:AR9"/>
    <mergeCell ref="AL4:AL6"/>
    <mergeCell ref="AM4:AM6"/>
    <mergeCell ref="AN4:AN6"/>
    <mergeCell ref="AO4:AO6"/>
    <mergeCell ref="AP4:AP6"/>
    <mergeCell ref="AQ4:AQ6"/>
    <mergeCell ref="AN10:AN12"/>
    <mergeCell ref="AO10:AO12"/>
    <mergeCell ref="AP10:AP12"/>
    <mergeCell ref="AQ10:AQ12"/>
    <mergeCell ref="AR4:AR6"/>
    <mergeCell ref="AL7:AL9"/>
    <mergeCell ref="AM7:AM9"/>
    <mergeCell ref="AN7:AN9"/>
    <mergeCell ref="AO7:AO9"/>
    <mergeCell ref="AP7:AP9"/>
    <mergeCell ref="AR10:AR12"/>
    <mergeCell ref="AL13:AL15"/>
    <mergeCell ref="AM13:AM15"/>
    <mergeCell ref="AN13:AN15"/>
    <mergeCell ref="AO13:AO15"/>
    <mergeCell ref="AP13:AP15"/>
    <mergeCell ref="AQ13:AQ15"/>
    <mergeCell ref="AR13:AR15"/>
    <mergeCell ref="AL10:AL12"/>
    <mergeCell ref="AM10:AM12"/>
    <mergeCell ref="AQ19:AQ21"/>
    <mergeCell ref="AR19:AR21"/>
    <mergeCell ref="AL16:AL18"/>
    <mergeCell ref="AM16:AM18"/>
    <mergeCell ref="AN16:AN18"/>
    <mergeCell ref="AO16:AO18"/>
    <mergeCell ref="AP16:AP18"/>
    <mergeCell ref="AQ16:AQ18"/>
    <mergeCell ref="AN24:AN26"/>
    <mergeCell ref="AO24:AO26"/>
    <mergeCell ref="AP24:AP26"/>
    <mergeCell ref="AQ24:AQ26"/>
    <mergeCell ref="AR16:AR18"/>
    <mergeCell ref="AL19:AL21"/>
    <mergeCell ref="AM19:AM21"/>
    <mergeCell ref="AN19:AN21"/>
    <mergeCell ref="AO19:AO21"/>
    <mergeCell ref="AP19:AP21"/>
    <mergeCell ref="AR24:AR26"/>
    <mergeCell ref="AL27:AL29"/>
    <mergeCell ref="AM27:AM29"/>
    <mergeCell ref="AN27:AN29"/>
    <mergeCell ref="AO27:AO29"/>
    <mergeCell ref="AP27:AP29"/>
    <mergeCell ref="AQ27:AQ29"/>
    <mergeCell ref="AR27:AR29"/>
    <mergeCell ref="AL24:AL26"/>
    <mergeCell ref="AM24:AM26"/>
    <mergeCell ref="AQ33:AQ35"/>
    <mergeCell ref="AR33:AR35"/>
    <mergeCell ref="AL30:AL32"/>
    <mergeCell ref="AM30:AM32"/>
    <mergeCell ref="AN30:AN32"/>
    <mergeCell ref="AO30:AO32"/>
    <mergeCell ref="AP30:AP32"/>
    <mergeCell ref="AQ30:AQ32"/>
    <mergeCell ref="AN36:AN38"/>
    <mergeCell ref="AO36:AO38"/>
    <mergeCell ref="AP36:AP38"/>
    <mergeCell ref="AQ36:AQ38"/>
    <mergeCell ref="AR30:AR32"/>
    <mergeCell ref="AL33:AL35"/>
    <mergeCell ref="AM33:AM35"/>
    <mergeCell ref="AN33:AN35"/>
    <mergeCell ref="AO33:AO35"/>
    <mergeCell ref="AP33:AP35"/>
    <mergeCell ref="AR36:AR38"/>
    <mergeCell ref="AL39:AL41"/>
    <mergeCell ref="AM39:AM41"/>
    <mergeCell ref="AN39:AN41"/>
    <mergeCell ref="AO39:AO41"/>
    <mergeCell ref="AP39:AP41"/>
    <mergeCell ref="AQ39:AQ41"/>
    <mergeCell ref="AR39:AR41"/>
    <mergeCell ref="AL36:AL38"/>
    <mergeCell ref="AM36:AM38"/>
    <mergeCell ref="Z44:AK45"/>
    <mergeCell ref="N44:O44"/>
    <mergeCell ref="R44:S44"/>
    <mergeCell ref="V44:W44"/>
    <mergeCell ref="N45:O45"/>
    <mergeCell ref="R45:S45"/>
    <mergeCell ref="R49:S49"/>
    <mergeCell ref="V49:W49"/>
    <mergeCell ref="AC46:AE47"/>
    <mergeCell ref="AC48:AE50"/>
    <mergeCell ref="Z46:AB47"/>
    <mergeCell ref="Z48:AB50"/>
    <mergeCell ref="AT39:AT41"/>
    <mergeCell ref="N50:O50"/>
    <mergeCell ref="R50:S50"/>
    <mergeCell ref="V50:W50"/>
    <mergeCell ref="AM44:AM45"/>
    <mergeCell ref="AM46:AM50"/>
    <mergeCell ref="N48:O48"/>
    <mergeCell ref="R48:S48"/>
    <mergeCell ref="V48:W48"/>
    <mergeCell ref="N49:O49"/>
  </mergeCells>
  <printOptions horizontalCentered="1"/>
  <pageMargins left="0.5" right="0.5" top="0.25" bottom="0.25" header="0.25" footer="0.25"/>
  <pageSetup fitToHeight="1" fitToWidth="1" horizontalDpi="300" verticalDpi="3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2015/16 School Calendar</dc:title>
  <dc:subject/>
  <dc:creator>Calendarpedia.com</dc:creator>
  <cp:keywords/>
  <dc:description>© www.calendarpedia.com - Your source for calendars</dc:description>
  <cp:lastModifiedBy>Microsoft Office User</cp:lastModifiedBy>
  <cp:lastPrinted>2015-07-02T14:37:57Z</cp:lastPrinted>
  <dcterms:created xsi:type="dcterms:W3CDTF">2012-06-04T17:05:14Z</dcterms:created>
  <dcterms:modified xsi:type="dcterms:W3CDTF">2016-07-01T14:18:05Z</dcterms:modified>
  <cp:category/>
  <cp:version/>
  <cp:contentType/>
  <cp:contentStatus/>
</cp:coreProperties>
</file>